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536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'Sheet1'!$A$1:$X$108</definedName>
  </definedNames>
  <calcPr fullCalcOnLoad="1"/>
</workbook>
</file>

<file path=xl/sharedStrings.xml><?xml version="1.0" encoding="utf-8"?>
<sst xmlns="http://schemas.openxmlformats.org/spreadsheetml/2006/main" count="61" uniqueCount="40">
  <si>
    <t>x</t>
  </si>
  <si>
    <t>rounded</t>
  </si>
  <si>
    <t>discrete</t>
  </si>
  <si>
    <t>fX(x)</t>
  </si>
  <si>
    <t xml:space="preserve"> </t>
  </si>
  <si>
    <t>Pareto</t>
  </si>
  <si>
    <t>binomial</t>
  </si>
  <si>
    <t>n</t>
  </si>
  <si>
    <t>transpose</t>
  </si>
  <si>
    <t>n* transp.</t>
  </si>
  <si>
    <t>n*transp.</t>
  </si>
  <si>
    <t>f(x)</t>
  </si>
  <si>
    <t>fS(x)</t>
  </si>
  <si>
    <t>SS(x)</t>
  </si>
  <si>
    <t>E[(S-x)+]</t>
  </si>
  <si>
    <t>E[(S-x)+^2]</t>
  </si>
  <si>
    <t>std dev</t>
  </si>
  <si>
    <t>(S-x)+</t>
  </si>
  <si>
    <t>E[SΛx]</t>
  </si>
  <si>
    <t>E[(SΛx)^2]</t>
  </si>
  <si>
    <t>SΛx</t>
  </si>
  <si>
    <t>Answers</t>
  </si>
  <si>
    <t>(a)</t>
  </si>
  <si>
    <t>(b)</t>
  </si>
  <si>
    <t>(c)</t>
  </si>
  <si>
    <t>(d)</t>
  </si>
  <si>
    <t>E[(S-x)IS&gt;x]</t>
  </si>
  <si>
    <t>E[(S-x)^2IS&gt;x]</t>
  </si>
  <si>
    <t>(S-x)IS&gt;x</t>
  </si>
  <si>
    <t>Generalized</t>
  </si>
  <si>
    <t>FX(x+50)</t>
  </si>
  <si>
    <t>a=(0.42857)</t>
  </si>
  <si>
    <t>b=4.2857</t>
  </si>
  <si>
    <t>- G.Pareto</t>
  </si>
  <si>
    <t>Neg.Binomial-</t>
  </si>
  <si>
    <t>a=.66667 b=(0.5)</t>
  </si>
  <si>
    <t>x=475</t>
  </si>
  <si>
    <t>coeff of var</t>
  </si>
  <si>
    <t>(e)</t>
  </si>
  <si>
    <t>Note: the first version that I posted had (d) incorrect … the "excess loss" variable is defined to be "per payment" on page 29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</si>
</sst>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/>
    </xf>
    <xf numFmtId="0" fontId="0" fillId="7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5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9"/>
  <sheetViews>
    <sheetView tabSelected="1" workbookViewId="0" topLeftCell="A1">
      <selection activeCell="U2" sqref="U2"/>
    </sheetView>
  </sheetViews>
  <sheetFormatPr defaultColWidth="9.140625" defaultRowHeight="12.75"/>
  <cols>
    <col min="3" max="3" width="10.421875" style="0" customWidth="1"/>
    <col min="4" max="4" width="4.7109375" style="0" customWidth="1"/>
    <col min="5" max="6" width="10.00390625" style="0" customWidth="1"/>
    <col min="14" max="14" width="12.00390625" style="0" customWidth="1"/>
    <col min="16" max="17" width="11.28125" style="0" customWidth="1"/>
    <col min="18" max="18" width="13.28125" style="0" customWidth="1"/>
    <col min="19" max="19" width="9.421875" style="13" customWidth="1"/>
    <col min="20" max="20" width="11.28125" style="13" customWidth="1"/>
    <col min="22" max="22" width="10.57421875" style="0" customWidth="1"/>
    <col min="24" max="24" width="11.28125" style="0" customWidth="1"/>
  </cols>
  <sheetData>
    <row r="1" spans="1:7" ht="12.75">
      <c r="A1" t="s">
        <v>21</v>
      </c>
      <c r="B1" s="4" t="s">
        <v>22</v>
      </c>
      <c r="C1" s="6" t="s">
        <v>23</v>
      </c>
      <c r="E1" s="7" t="s">
        <v>24</v>
      </c>
      <c r="F1" s="8" t="s">
        <v>25</v>
      </c>
      <c r="G1" s="10" t="s">
        <v>38</v>
      </c>
    </row>
    <row r="2" ht="12.75">
      <c r="A2" s="12" t="s">
        <v>39</v>
      </c>
    </row>
    <row r="3" spans="4:12" ht="12.75">
      <c r="D3" t="s">
        <v>4</v>
      </c>
      <c r="G3" s="1" t="s">
        <v>31</v>
      </c>
      <c r="J3" s="1" t="s">
        <v>35</v>
      </c>
      <c r="L3" t="s">
        <v>4</v>
      </c>
    </row>
    <row r="4" spans="5:20" s="2" customFormat="1" ht="12.75">
      <c r="E4" s="1"/>
      <c r="F4" s="1"/>
      <c r="G4" s="1" t="s">
        <v>32</v>
      </c>
      <c r="J4" s="1" t="s">
        <v>34</v>
      </c>
      <c r="Q4" s="2" t="s">
        <v>4</v>
      </c>
      <c r="S4" s="14"/>
      <c r="T4" s="14"/>
    </row>
    <row r="5" spans="2:25" s="1" customFormat="1" ht="12.75">
      <c r="B5" s="1" t="s">
        <v>29</v>
      </c>
      <c r="C5" s="1" t="s">
        <v>2</v>
      </c>
      <c r="E5" s="1" t="s">
        <v>29</v>
      </c>
      <c r="G5" s="1" t="s">
        <v>6</v>
      </c>
      <c r="H5" s="1" t="s">
        <v>6</v>
      </c>
      <c r="J5" s="1" t="s">
        <v>6</v>
      </c>
      <c r="S5" s="15" t="s">
        <v>4</v>
      </c>
      <c r="T5" s="15"/>
      <c r="Y5"/>
    </row>
    <row r="6" spans="2:25" s="1" customFormat="1" ht="12.75">
      <c r="B6" s="1" t="s">
        <v>5</v>
      </c>
      <c r="C6" s="1" t="s">
        <v>1</v>
      </c>
      <c r="E6" s="1" t="s">
        <v>5</v>
      </c>
      <c r="G6" s="3" t="s">
        <v>33</v>
      </c>
      <c r="H6" s="3" t="s">
        <v>33</v>
      </c>
      <c r="J6" s="3" t="s">
        <v>33</v>
      </c>
      <c r="O6" s="1" t="s">
        <v>16</v>
      </c>
      <c r="P6" s="1" t="s">
        <v>37</v>
      </c>
      <c r="S6" s="15" t="s">
        <v>16</v>
      </c>
      <c r="T6" s="15" t="s">
        <v>37</v>
      </c>
      <c r="W6" s="1" t="s">
        <v>16</v>
      </c>
      <c r="X6" s="1" t="s">
        <v>37</v>
      </c>
      <c r="Y6"/>
    </row>
    <row r="7" spans="1:25" s="1" customFormat="1" ht="12.75">
      <c r="A7" s="1" t="s">
        <v>0</v>
      </c>
      <c r="B7" s="1" t="s">
        <v>30</v>
      </c>
      <c r="C7" s="1" t="s">
        <v>3</v>
      </c>
      <c r="D7" s="1" t="s">
        <v>7</v>
      </c>
      <c r="E7" s="1" t="s">
        <v>8</v>
      </c>
      <c r="F7" s="1" t="s">
        <v>9</v>
      </c>
      <c r="G7" s="1" t="s">
        <v>11</v>
      </c>
      <c r="H7" s="1" t="s">
        <v>8</v>
      </c>
      <c r="I7" s="1" t="s">
        <v>10</v>
      </c>
      <c r="J7" s="1" t="s">
        <v>12</v>
      </c>
      <c r="K7" s="1" t="s">
        <v>13</v>
      </c>
      <c r="L7" s="1" t="s">
        <v>14</v>
      </c>
      <c r="N7" s="1" t="s">
        <v>15</v>
      </c>
      <c r="O7" s="1" t="s">
        <v>17</v>
      </c>
      <c r="P7" s="1" t="s">
        <v>17</v>
      </c>
      <c r="Q7" s="1" t="s">
        <v>26</v>
      </c>
      <c r="R7" s="1" t="s">
        <v>27</v>
      </c>
      <c r="S7" s="15" t="s">
        <v>28</v>
      </c>
      <c r="T7" s="15" t="s">
        <v>28</v>
      </c>
      <c r="U7" s="1" t="s">
        <v>18</v>
      </c>
      <c r="V7" s="1" t="s">
        <v>19</v>
      </c>
      <c r="W7" s="1" t="s">
        <v>20</v>
      </c>
      <c r="X7" s="1" t="s">
        <v>20</v>
      </c>
      <c r="Y7"/>
    </row>
    <row r="8" spans="1:25" ht="12.75">
      <c r="A8">
        <v>0</v>
      </c>
      <c r="B8">
        <f>BETADIST((A8+50)/(A8+50+1000),2,3)</f>
        <v>0.012757030250260487</v>
      </c>
      <c r="C8">
        <f>B8</f>
        <v>0.012757030250260487</v>
      </c>
      <c r="D8">
        <v>100</v>
      </c>
      <c r="E8">
        <f ca="1">OFFSET(C$8,D8,0)</f>
        <v>7.451543397274385E-05</v>
      </c>
      <c r="F8">
        <f>D8*E8</f>
        <v>0.007451543397274385</v>
      </c>
      <c r="G8">
        <f>(1+0.3*(C8-1))^9</f>
        <v>0.04238321659361106</v>
      </c>
      <c r="H8">
        <f ca="1">OFFSET(G$8,D8,0)</f>
        <v>0.0006009795611337353</v>
      </c>
      <c r="I8">
        <f>D8*H8</f>
        <v>0.06009795611337353</v>
      </c>
      <c r="J8">
        <f>(1-2*(G8-1))^(-0.25)</f>
        <v>0.7652999078265479</v>
      </c>
      <c r="K8">
        <f>1-J8</f>
        <v>0.2347000921734521</v>
      </c>
      <c r="L8">
        <f>(0.25*2)*(9*0.3)*(1000*2/2)</f>
        <v>1349.9999999999998</v>
      </c>
      <c r="N8">
        <f>(0.25*(0.25+1)*2^2)*((9*0.3)^2)*((1000*2/(3-1))^2)+(0.25*2)*((9*(9-1)*0.3^2)*((1000*2/(3-1))^2)+(9*0.3)*((1000^2)*2*(2+1)/((3-1)*(3-2))))</f>
        <v>16402499.999999996</v>
      </c>
      <c r="O8">
        <f>(N8-L8^2)^0.5</f>
        <v>3818.376618407356</v>
      </c>
      <c r="P8" s="7">
        <f>O8/L8</f>
        <v>2.8284271247461903</v>
      </c>
      <c r="Q8">
        <f>L8/K8</f>
        <v>5752.021601262514</v>
      </c>
      <c r="R8">
        <f>N8/K8</f>
        <v>69887062.45533955</v>
      </c>
      <c r="S8" s="13">
        <f>(R8-Q8^2)^0.5</f>
        <v>6066.408324037295</v>
      </c>
      <c r="T8" s="16">
        <f>S8/Q8</f>
        <v>1.0546567354172967</v>
      </c>
      <c r="U8">
        <f>L$8-L8</f>
        <v>0</v>
      </c>
      <c r="V8">
        <f>N$8-N8-2*A8*(L$8-U8)</f>
        <v>0</v>
      </c>
      <c r="W8">
        <f>(V8-U8^2)^0.5</f>
        <v>0</v>
      </c>
      <c r="X8" t="s">
        <v>4</v>
      </c>
      <c r="Y8" s="2" t="s">
        <v>4</v>
      </c>
    </row>
    <row r="9" spans="1:24" ht="12.75">
      <c r="A9">
        <f>A8+100</f>
        <v>100</v>
      </c>
      <c r="B9">
        <f aca="true" t="shared" si="0" ref="B9:B72">BETADIST((A9+50)/(A9+50+1000),2,3)</f>
        <v>0.08519480705461206</v>
      </c>
      <c r="C9">
        <f>B9-B8</f>
        <v>0.07243777680435158</v>
      </c>
      <c r="D9">
        <f>D8-1</f>
        <v>99</v>
      </c>
      <c r="E9">
        <f aca="true" ca="1" t="shared" si="1" ref="E9:E72">OFFSET(C$8,D9,0)</f>
        <v>7.721699103235835E-05</v>
      </c>
      <c r="F9">
        <f aca="true" t="shared" si="2" ref="F9:F72">D9*E9</f>
        <v>0.007644482112203477</v>
      </c>
      <c r="G9">
        <f ca="1">(1/(1+0.42857*C$8))*(-0.42857*SUMPRODUCT(OFFSET(E$8,$D9,0,100-$D9,1),OFFSET(G$8,0,0,100-$D9,1))+(4.2857/(100-$D9))*SUMPRODUCT(OFFSET(F$8,$D9,0,100-$D9,1),OFFSET(G$8,0,0,100-$D9,1)))</f>
        <v>0.011777560949938528</v>
      </c>
      <c r="H9">
        <f aca="true" ca="1" t="shared" si="3" ref="H9:H72">OFFSET(G$8,D9,0)</f>
        <v>0.0006258060995543128</v>
      </c>
      <c r="I9">
        <f aca="true" t="shared" si="4" ref="I9:I72">D9*H9</f>
        <v>0.06195480385587697</v>
      </c>
      <c r="J9">
        <f ca="1">(1/(1-0.66667*G$8))*(0.66667*SUMPRODUCT(OFFSET(H$8,$D9,0,100-$D9,1),OFFSET(J$8,0,0,100-$D9,1))+(-0.5/(100-$D9))*SUMPRODUCT(OFFSET(I$8,$D9,0,100-$D9,1),OFFSET(J$8,0,0,100-$D9,1)))</f>
        <v>0.0015459392327572133</v>
      </c>
      <c r="K9">
        <f>K8-J9</f>
        <v>0.2331541529406949</v>
      </c>
      <c r="L9">
        <f>L8-100*K8</f>
        <v>1326.5299907826545</v>
      </c>
      <c r="N9">
        <f>N8-2*100*L9-(100^2)*K8</f>
        <v>16134847.000921732</v>
      </c>
      <c r="O9">
        <f aca="true" t="shared" si="5" ref="O9:O72">(N9-L9^2)^0.5</f>
        <v>3791.459505846779</v>
      </c>
      <c r="P9">
        <f aca="true" t="shared" si="6" ref="P9:P72">O9/L9</f>
        <v>2.8581785049652835</v>
      </c>
      <c r="Q9">
        <f aca="true" t="shared" si="7" ref="Q9:Q72">L9/K9</f>
        <v>5689.4975879759295</v>
      </c>
      <c r="R9">
        <f aca="true" t="shared" si="8" ref="R9:R72">N9/K9</f>
        <v>69202485.98370792</v>
      </c>
      <c r="S9" s="13">
        <f aca="true" t="shared" si="9" ref="S9:S72">(R9-Q9^2)^0.5</f>
        <v>6068.945804678437</v>
      </c>
      <c r="T9" s="16">
        <f aca="true" t="shared" si="10" ref="T9:T72">S9/Q9</f>
        <v>1.0666927458593929</v>
      </c>
      <c r="U9">
        <f>L$8-L9</f>
        <v>23.47000921734525</v>
      </c>
      <c r="V9">
        <f>N$8-N9-2*A9*(L$8-U9)</f>
        <v>2347.000921733561</v>
      </c>
      <c r="W9">
        <f aca="true" t="shared" si="11" ref="W9:W72">(V9-U9^2)^0.5</f>
        <v>42.38112302749055</v>
      </c>
      <c r="X9">
        <f aca="true" t="shared" si="12" ref="X9:X72">W9/U9</f>
        <v>1.805756556591774</v>
      </c>
    </row>
    <row r="10" spans="1:24" ht="12.75">
      <c r="A10">
        <f aca="true" t="shared" si="13" ref="A10:A73">A9+100</f>
        <v>200</v>
      </c>
      <c r="B10">
        <f t="shared" si="0"/>
        <v>0.18080000000735386</v>
      </c>
      <c r="C10">
        <f aca="true" t="shared" si="14" ref="C10:C73">B10-B9</f>
        <v>0.0956051929527418</v>
      </c>
      <c r="D10">
        <f aca="true" t="shared" si="15" ref="D10:D73">D9-1</f>
        <v>98</v>
      </c>
      <c r="E10">
        <f ca="1" t="shared" si="1"/>
        <v>8.004201066624805E-05</v>
      </c>
      <c r="F10">
        <f t="shared" si="2"/>
        <v>0.00784411704529231</v>
      </c>
      <c r="G10">
        <f aca="true" ca="1" t="shared" si="16" ref="G10:G73">(1/(1+0.42857*C$8))*(-0.42857*SUMPRODUCT(OFFSET(E$8,D10,0,100-D10,1),OFFSET(G$8,0,0,100-D10,1))+(4.2857/(100-D10))*SUMPRODUCT(OFFSET(F$8,D10,0,100-D10,1),OFFSET(G$8,0,0,100-D10,1)))</f>
        <v>0.01699888893202607</v>
      </c>
      <c r="H10">
        <f ca="1" t="shared" si="3"/>
        <v>0.0006518181257873727</v>
      </c>
      <c r="I10">
        <f t="shared" si="4"/>
        <v>0.06387817632716253</v>
      </c>
      <c r="J10">
        <f aca="true" ca="1" t="shared" si="17" ref="J10:J73">(1/(1-0.66667*G$8))*(0.66667*SUMPRODUCT(OFFSET(H$8,$D10,0,100-$D10,1),OFFSET(J$8,0,0,100-$D10,1))+(-0.5/(100-$D10))*SUMPRODUCT(OFFSET(I$8,$D10,0,100-$D10,1),OFFSET(J$8,0,0,100-$D10,1)))</f>
        <v>0.002239105163376871</v>
      </c>
      <c r="K10">
        <f aca="true" t="shared" si="18" ref="K10:K73">K9-J10</f>
        <v>0.23091504777731803</v>
      </c>
      <c r="L10">
        <f aca="true" t="shared" si="19" ref="L10:L73">L9-100*K9</f>
        <v>1303.214575488585</v>
      </c>
      <c r="N10">
        <f aca="true" t="shared" si="20" ref="N10:N73">N9-2*100*L10-(100^2)*K9</f>
        <v>15871872.544294607</v>
      </c>
      <c r="O10">
        <f t="shared" si="5"/>
        <v>3764.771482378275</v>
      </c>
      <c r="P10">
        <f t="shared" si="6"/>
        <v>2.888834696286936</v>
      </c>
      <c r="Q10">
        <f t="shared" si="7"/>
        <v>5643.69705669998</v>
      </c>
      <c r="R10">
        <f t="shared" si="8"/>
        <v>68734682.72020358</v>
      </c>
      <c r="S10" s="13">
        <f t="shared" si="9"/>
        <v>6073.167727998261</v>
      </c>
      <c r="T10" s="16">
        <f t="shared" si="10"/>
        <v>1.076097399804341</v>
      </c>
      <c r="U10">
        <f aca="true" t="shared" si="21" ref="U10:U73">L$8-L10</f>
        <v>46.7854245114147</v>
      </c>
      <c r="V10">
        <f aca="true" t="shared" si="22" ref="V10:V73">N$8-N10-2*A10*(L$8-U10)</f>
        <v>9341.625509955338</v>
      </c>
      <c r="W10">
        <f t="shared" si="11"/>
        <v>84.57392957195529</v>
      </c>
      <c r="X10">
        <f t="shared" si="12"/>
        <v>1.8076982405347406</v>
      </c>
    </row>
    <row r="11" spans="1:24" ht="12.75">
      <c r="A11">
        <f t="shared" si="13"/>
        <v>300</v>
      </c>
      <c r="B11">
        <f t="shared" si="0"/>
        <v>0.2774362535182587</v>
      </c>
      <c r="C11">
        <f t="shared" si="14"/>
        <v>0.09663625351090482</v>
      </c>
      <c r="D11">
        <f t="shared" si="15"/>
        <v>97</v>
      </c>
      <c r="E11">
        <f ca="1" t="shared" si="1"/>
        <v>8.299732084138256E-05</v>
      </c>
      <c r="F11">
        <f t="shared" si="2"/>
        <v>0.008050740121614108</v>
      </c>
      <c r="G11">
        <f ca="1" t="shared" si="16"/>
        <v>0.019656304157063046</v>
      </c>
      <c r="H11">
        <f ca="1" t="shared" si="3"/>
        <v>0.0006790780297314302</v>
      </c>
      <c r="I11">
        <f t="shared" si="4"/>
        <v>0.06587056888394872</v>
      </c>
      <c r="J11">
        <f ca="1" t="shared" si="17"/>
        <v>0.0026026977979008883</v>
      </c>
      <c r="K11">
        <f t="shared" si="18"/>
        <v>0.22831234997941713</v>
      </c>
      <c r="L11">
        <f t="shared" si="19"/>
        <v>1280.1230707108532</v>
      </c>
      <c r="N11">
        <f t="shared" si="20"/>
        <v>15613538.779674664</v>
      </c>
      <c r="O11">
        <f t="shared" si="5"/>
        <v>3738.2915487570626</v>
      </c>
      <c r="P11">
        <f t="shared" si="6"/>
        <v>2.920259492457383</v>
      </c>
      <c r="Q11">
        <f t="shared" si="7"/>
        <v>5606.893673628514</v>
      </c>
      <c r="R11">
        <f t="shared" si="8"/>
        <v>68386746.40720162</v>
      </c>
      <c r="S11" s="13">
        <f t="shared" si="9"/>
        <v>6078.609194530124</v>
      </c>
      <c r="T11" s="16">
        <f t="shared" si="10"/>
        <v>1.0841313476516024</v>
      </c>
      <c r="U11">
        <f t="shared" si="21"/>
        <v>69.87692928914657</v>
      </c>
      <c r="V11">
        <f t="shared" si="22"/>
        <v>20887.37789882021</v>
      </c>
      <c r="W11">
        <f t="shared" si="11"/>
        <v>126.50925915497182</v>
      </c>
      <c r="X11">
        <f t="shared" si="12"/>
        <v>1.8104581933113293</v>
      </c>
    </row>
    <row r="12" spans="1:24" ht="12.75">
      <c r="A12">
        <f t="shared" si="13"/>
        <v>400</v>
      </c>
      <c r="B12">
        <f t="shared" si="0"/>
        <v>0.3665883856777518</v>
      </c>
      <c r="C12">
        <f t="shared" si="14"/>
        <v>0.08915213215949314</v>
      </c>
      <c r="D12">
        <f t="shared" si="15"/>
        <v>96</v>
      </c>
      <c r="E12">
        <f ca="1" t="shared" si="1"/>
        <v>8.609019380456662E-05</v>
      </c>
      <c r="F12">
        <f t="shared" si="2"/>
        <v>0.008264658605238395</v>
      </c>
      <c r="G12">
        <f ca="1" t="shared" si="16"/>
        <v>0.02132963187833111</v>
      </c>
      <c r="H12">
        <f ca="1" t="shared" si="3"/>
        <v>0.0007076516819523927</v>
      </c>
      <c r="I12">
        <f t="shared" si="4"/>
        <v>0.0679345614674297</v>
      </c>
      <c r="J12">
        <f ca="1" t="shared" si="17"/>
        <v>0.002842285744471054</v>
      </c>
      <c r="K12">
        <f t="shared" si="18"/>
        <v>0.2254700642349461</v>
      </c>
      <c r="L12" s="4">
        <f t="shared" si="19"/>
        <v>1257.2918357129115</v>
      </c>
      <c r="M12" s="1" t="s">
        <v>36</v>
      </c>
      <c r="N12">
        <f t="shared" si="20"/>
        <v>15359797.289032288</v>
      </c>
      <c r="O12">
        <f t="shared" si="5"/>
        <v>3712.0095001066397</v>
      </c>
      <c r="P12">
        <f t="shared" si="6"/>
        <v>2.9523849552413983</v>
      </c>
      <c r="Q12">
        <f t="shared" si="7"/>
        <v>5576.313822320902</v>
      </c>
      <c r="R12">
        <f t="shared" si="8"/>
        <v>68123443.9753694</v>
      </c>
      <c r="S12" s="13">
        <f t="shared" si="9"/>
        <v>6085.077495838673</v>
      </c>
      <c r="T12" s="16">
        <f t="shared" si="10"/>
        <v>1.0912365569314426</v>
      </c>
      <c r="U12">
        <f t="shared" si="21"/>
        <v>92.70816428708827</v>
      </c>
      <c r="V12">
        <f t="shared" si="22"/>
        <v>36869.24239737913</v>
      </c>
      <c r="W12">
        <f t="shared" si="11"/>
        <v>168.15004808770465</v>
      </c>
      <c r="X12">
        <f t="shared" si="12"/>
        <v>1.813756634928035</v>
      </c>
    </row>
    <row r="13" spans="1:24" ht="12.75">
      <c r="A13">
        <f t="shared" si="13"/>
        <v>500</v>
      </c>
      <c r="B13">
        <f t="shared" si="0"/>
        <v>0.4456000459293704</v>
      </c>
      <c r="C13">
        <f t="shared" si="14"/>
        <v>0.0790116602516186</v>
      </c>
      <c r="D13">
        <f t="shared" si="15"/>
        <v>95</v>
      </c>
      <c r="E13">
        <f ca="1" t="shared" si="1"/>
        <v>8.93283794007882E-05</v>
      </c>
      <c r="F13">
        <f t="shared" si="2"/>
        <v>0.008486196043074878</v>
      </c>
      <c r="G13">
        <f ca="1" t="shared" si="16"/>
        <v>0.02254177973958496</v>
      </c>
      <c r="H13">
        <f ca="1" t="shared" si="3"/>
        <v>0.0007376086309716342</v>
      </c>
      <c r="I13">
        <f t="shared" si="4"/>
        <v>0.07007281994230524</v>
      </c>
      <c r="J13">
        <f ca="1" t="shared" si="17"/>
        <v>0.0030252902016880876</v>
      </c>
      <c r="K13">
        <f t="shared" si="18"/>
        <v>0.222444774033258</v>
      </c>
      <c r="L13">
        <f t="shared" si="19"/>
        <v>1234.7448292894169</v>
      </c>
      <c r="M13" s="5">
        <f>(75*L13+25*L12)/100</f>
        <v>1240.3815808952904</v>
      </c>
      <c r="N13">
        <f t="shared" si="20"/>
        <v>15110593.622532055</v>
      </c>
      <c r="O13" s="9">
        <f t="shared" si="5"/>
        <v>3685.9189938297754</v>
      </c>
      <c r="P13" s="11">
        <f t="shared" si="6"/>
        <v>2.9851665756324604</v>
      </c>
      <c r="Q13">
        <f t="shared" si="7"/>
        <v>5550.792706439615</v>
      </c>
      <c r="R13">
        <f t="shared" si="8"/>
        <v>67929640.9106597</v>
      </c>
      <c r="S13" s="17">
        <f t="shared" si="9"/>
        <v>6092.4823545740755</v>
      </c>
      <c r="T13" s="18">
        <f t="shared" si="10"/>
        <v>1.097587799938202</v>
      </c>
      <c r="U13">
        <f t="shared" si="21"/>
        <v>115.25517071058289</v>
      </c>
      <c r="V13">
        <f t="shared" si="22"/>
        <v>57161.54817852471</v>
      </c>
      <c r="W13" s="9">
        <f t="shared" si="11"/>
        <v>209.47026949664982</v>
      </c>
      <c r="X13" s="10">
        <f t="shared" si="12"/>
        <v>1.817447913227688</v>
      </c>
    </row>
    <row r="14" spans="1:24" ht="12.75">
      <c r="A14">
        <f t="shared" si="13"/>
        <v>600</v>
      </c>
      <c r="B14">
        <f t="shared" si="0"/>
        <v>0.514301542872424</v>
      </c>
      <c r="C14">
        <f t="shared" si="14"/>
        <v>0.06870149694305361</v>
      </c>
      <c r="D14">
        <f t="shared" si="15"/>
        <v>94</v>
      </c>
      <c r="E14">
        <f ca="1" t="shared" si="1"/>
        <v>9.272014122452266E-05</v>
      </c>
      <c r="F14">
        <f t="shared" si="2"/>
        <v>0.00871569327510513</v>
      </c>
      <c r="G14">
        <f ca="1" t="shared" si="16"/>
        <v>0.023469962024199327</v>
      </c>
      <c r="H14">
        <f ca="1" t="shared" si="3"/>
        <v>0.000769022311168376</v>
      </c>
      <c r="I14">
        <f t="shared" si="4"/>
        <v>0.07228809724982733</v>
      </c>
      <c r="J14">
        <f ca="1" t="shared" si="17"/>
        <v>0.003174234426343779</v>
      </c>
      <c r="K14">
        <f t="shared" si="18"/>
        <v>0.2192705396069142</v>
      </c>
      <c r="L14">
        <f t="shared" si="19"/>
        <v>1212.500351886091</v>
      </c>
      <c r="N14">
        <f t="shared" si="20"/>
        <v>14865869.104414504</v>
      </c>
      <c r="O14">
        <f t="shared" si="5"/>
        <v>3660.015300663456</v>
      </c>
      <c r="P14" s="11">
        <f t="shared" si="6"/>
        <v>3.0185684440999636</v>
      </c>
      <c r="Q14">
        <f t="shared" si="7"/>
        <v>5529.700223567369</v>
      </c>
      <c r="R14">
        <f t="shared" si="8"/>
        <v>67796928.53889316</v>
      </c>
      <c r="S14" s="13">
        <f t="shared" si="9"/>
        <v>6100.765851626511</v>
      </c>
      <c r="T14" s="16">
        <f t="shared" si="10"/>
        <v>1.1032724388250348</v>
      </c>
      <c r="U14">
        <f t="shared" si="21"/>
        <v>137.49964811390873</v>
      </c>
      <c r="V14">
        <f t="shared" si="22"/>
        <v>81630.4733221829</v>
      </c>
      <c r="W14">
        <f t="shared" si="11"/>
        <v>250.44823834623827</v>
      </c>
      <c r="X14">
        <f t="shared" si="12"/>
        <v>1.8214463948210224</v>
      </c>
    </row>
    <row r="15" spans="1:24" ht="12.75">
      <c r="A15">
        <f t="shared" si="13"/>
        <v>700</v>
      </c>
      <c r="B15">
        <f t="shared" si="0"/>
        <v>0.573511037091215</v>
      </c>
      <c r="C15">
        <f t="shared" si="14"/>
        <v>0.05920949421879096</v>
      </c>
      <c r="D15">
        <f t="shared" si="15"/>
        <v>93</v>
      </c>
      <c r="E15">
        <f ca="1" t="shared" si="1"/>
        <v>9.627429588054959E-05</v>
      </c>
      <c r="F15">
        <f t="shared" si="2"/>
        <v>0.008953509516891112</v>
      </c>
      <c r="G15">
        <f ca="1" t="shared" si="16"/>
        <v>0.024179340801273246</v>
      </c>
      <c r="H15">
        <f ca="1" t="shared" si="3"/>
        <v>0.0008019702617479905</v>
      </c>
      <c r="I15">
        <f t="shared" si="4"/>
        <v>0.07458323434256312</v>
      </c>
      <c r="J15">
        <f ca="1" t="shared" si="17"/>
        <v>0.0032971754433264253</v>
      </c>
      <c r="K15">
        <f t="shared" si="18"/>
        <v>0.21597336416358778</v>
      </c>
      <c r="L15">
        <f t="shared" si="19"/>
        <v>1190.5732979253996</v>
      </c>
      <c r="N15">
        <f t="shared" si="20"/>
        <v>14625561.739433356</v>
      </c>
      <c r="O15">
        <f t="shared" si="5"/>
        <v>3634.2945617685414</v>
      </c>
      <c r="P15">
        <f t="shared" si="6"/>
        <v>3.0525584339085885</v>
      </c>
      <c r="Q15">
        <f t="shared" si="7"/>
        <v>5512.59319655551</v>
      </c>
      <c r="R15">
        <f t="shared" si="8"/>
        <v>67719284.71862534</v>
      </c>
      <c r="S15" s="13">
        <f t="shared" si="9"/>
        <v>6109.877328385181</v>
      </c>
      <c r="T15" s="16">
        <f t="shared" si="10"/>
        <v>1.1083490311243858</v>
      </c>
      <c r="U15">
        <f t="shared" si="21"/>
        <v>159.42670207460014</v>
      </c>
      <c r="V15">
        <f t="shared" si="22"/>
        <v>110135.64347108128</v>
      </c>
      <c r="W15">
        <f t="shared" si="11"/>
        <v>291.0648899072129</v>
      </c>
      <c r="X15">
        <f t="shared" si="12"/>
        <v>1.825697239669523</v>
      </c>
    </row>
    <row r="16" spans="1:24" ht="12.75">
      <c r="A16">
        <f t="shared" si="13"/>
        <v>800</v>
      </c>
      <c r="B16">
        <f t="shared" si="0"/>
        <v>0.6243652492882765</v>
      </c>
      <c r="C16">
        <f t="shared" si="14"/>
        <v>0.050854212197061543</v>
      </c>
      <c r="D16">
        <f t="shared" si="15"/>
        <v>92</v>
      </c>
      <c r="E16">
        <f ca="1" t="shared" si="1"/>
        <v>0.00010000025564305126</v>
      </c>
      <c r="F16">
        <f t="shared" si="2"/>
        <v>0.009200023519160716</v>
      </c>
      <c r="G16">
        <f ca="1" t="shared" si="16"/>
        <v>0.024699657961179684</v>
      </c>
      <c r="H16">
        <f ca="1" t="shared" si="3"/>
        <v>0.0008365343572249698</v>
      </c>
      <c r="I16">
        <f t="shared" si="4"/>
        <v>0.07696116086469722</v>
      </c>
      <c r="J16">
        <f ca="1" t="shared" si="17"/>
        <v>0.003397623124514719</v>
      </c>
      <c r="K16">
        <f t="shared" si="18"/>
        <v>0.21257574103907306</v>
      </c>
      <c r="L16">
        <f t="shared" si="19"/>
        <v>1168.9759615090409</v>
      </c>
      <c r="N16">
        <f t="shared" si="20"/>
        <v>14389606.813489912</v>
      </c>
      <c r="O16">
        <f t="shared" si="5"/>
        <v>3608.7535264830603</v>
      </c>
      <c r="P16">
        <f t="shared" si="6"/>
        <v>3.087106703053577</v>
      </c>
      <c r="Q16">
        <f t="shared" si="7"/>
        <v>5499.103311577655</v>
      </c>
      <c r="R16">
        <f t="shared" si="8"/>
        <v>67691669.53460127</v>
      </c>
      <c r="S16" s="13">
        <f t="shared" si="9"/>
        <v>6119.7657065607455</v>
      </c>
      <c r="T16" s="16">
        <f t="shared" si="10"/>
        <v>1.1128661092211825</v>
      </c>
      <c r="U16">
        <f t="shared" si="21"/>
        <v>181.0240384909589</v>
      </c>
      <c r="V16">
        <f t="shared" si="22"/>
        <v>142531.6480956187</v>
      </c>
      <c r="W16">
        <f t="shared" si="11"/>
        <v>331.3034041238371</v>
      </c>
      <c r="X16">
        <f t="shared" si="12"/>
        <v>1.8301624849695515</v>
      </c>
    </row>
    <row r="17" spans="1:24" ht="12.75">
      <c r="A17">
        <f t="shared" si="13"/>
        <v>900</v>
      </c>
      <c r="B17">
        <f t="shared" si="0"/>
        <v>0.6680269779816141</v>
      </c>
      <c r="C17">
        <f t="shared" si="14"/>
        <v>0.04366172869333762</v>
      </c>
      <c r="D17">
        <f t="shared" si="15"/>
        <v>91</v>
      </c>
      <c r="E17">
        <f ca="1" t="shared" si="1"/>
        <v>0.00010390807485494147</v>
      </c>
      <c r="F17">
        <f t="shared" si="2"/>
        <v>0.009455634811799674</v>
      </c>
      <c r="G17">
        <f ca="1" t="shared" si="16"/>
        <v>0.025049970452480044</v>
      </c>
      <c r="H17">
        <f ca="1" t="shared" si="3"/>
        <v>0.0008728010498680768</v>
      </c>
      <c r="I17">
        <f t="shared" si="4"/>
        <v>0.07942489553799499</v>
      </c>
      <c r="J17">
        <f ca="1" t="shared" si="17"/>
        <v>0.003477724291137021</v>
      </c>
      <c r="K17">
        <f t="shared" si="18"/>
        <v>0.20909801674793604</v>
      </c>
      <c r="L17">
        <f t="shared" si="19"/>
        <v>1147.7183874051336</v>
      </c>
      <c r="N17">
        <f t="shared" si="20"/>
        <v>14157937.378598494</v>
      </c>
      <c r="O17">
        <f t="shared" si="5"/>
        <v>3583.389440433548</v>
      </c>
      <c r="P17">
        <f t="shared" si="6"/>
        <v>3.122185267533442</v>
      </c>
      <c r="Q17">
        <f t="shared" si="7"/>
        <v>5488.901354758844</v>
      </c>
      <c r="R17">
        <f t="shared" si="8"/>
        <v>67709572.75824207</v>
      </c>
      <c r="S17" s="13">
        <f t="shared" si="9"/>
        <v>6130.378020641843</v>
      </c>
      <c r="T17" s="16">
        <f t="shared" si="10"/>
        <v>1.116867953060742</v>
      </c>
      <c r="U17">
        <f t="shared" si="21"/>
        <v>202.28161259486615</v>
      </c>
      <c r="V17">
        <f t="shared" si="22"/>
        <v>178669.5240722613</v>
      </c>
      <c r="W17">
        <f t="shared" si="11"/>
        <v>371.1491253907003</v>
      </c>
      <c r="X17">
        <f t="shared" si="12"/>
        <v>1.834813953822118</v>
      </c>
    </row>
    <row r="18" spans="1:24" ht="12.75">
      <c r="A18">
        <f t="shared" si="13"/>
        <v>1000</v>
      </c>
      <c r="B18">
        <f t="shared" si="0"/>
        <v>0.7055660404281041</v>
      </c>
      <c r="C18">
        <f t="shared" si="14"/>
        <v>0.03753906244648997</v>
      </c>
      <c r="D18">
        <f t="shared" si="15"/>
        <v>90</v>
      </c>
      <c r="E18">
        <f ca="1" t="shared" si="1"/>
        <v>0.00010800850042447241</v>
      </c>
      <c r="F18">
        <f t="shared" si="2"/>
        <v>0.009720765038202517</v>
      </c>
      <c r="G18">
        <f ca="1" t="shared" si="16"/>
        <v>0.02524630566968349</v>
      </c>
      <c r="H18">
        <f ca="1" t="shared" si="3"/>
        <v>0.0009108616245433211</v>
      </c>
      <c r="I18">
        <f t="shared" si="4"/>
        <v>0.0819775462088989</v>
      </c>
      <c r="J18">
        <f ca="1" t="shared" si="17"/>
        <v>0.003539244512545672</v>
      </c>
      <c r="K18">
        <f t="shared" si="18"/>
        <v>0.20555877223539037</v>
      </c>
      <c r="L18">
        <f t="shared" si="19"/>
        <v>1126.80858573034</v>
      </c>
      <c r="N18">
        <f t="shared" si="20"/>
        <v>13930484.681284945</v>
      </c>
      <c r="O18">
        <f t="shared" si="5"/>
        <v>3558.199979260488</v>
      </c>
      <c r="P18">
        <f t="shared" si="6"/>
        <v>3.157767898044763</v>
      </c>
      <c r="Q18">
        <f t="shared" si="7"/>
        <v>5481.685716822651</v>
      </c>
      <c r="R18">
        <f t="shared" si="8"/>
        <v>67768864.9810226</v>
      </c>
      <c r="S18" s="13">
        <f t="shared" si="9"/>
        <v>6141.659928960992</v>
      </c>
      <c r="T18" s="16">
        <f t="shared" si="10"/>
        <v>1.1203962150024322</v>
      </c>
      <c r="U18">
        <f t="shared" si="21"/>
        <v>223.19141426965984</v>
      </c>
      <c r="V18">
        <f t="shared" si="22"/>
        <v>218398.14725437108</v>
      </c>
      <c r="W18">
        <f t="shared" si="11"/>
        <v>410.58950285008524</v>
      </c>
      <c r="X18">
        <f t="shared" si="12"/>
        <v>1.8396294686945756</v>
      </c>
    </row>
    <row r="19" spans="1:24" ht="12.75">
      <c r="A19">
        <f t="shared" si="13"/>
        <v>1100</v>
      </c>
      <c r="B19">
        <f t="shared" si="0"/>
        <v>0.7379198145676088</v>
      </c>
      <c r="C19">
        <f t="shared" si="14"/>
        <v>0.03235377413950469</v>
      </c>
      <c r="D19">
        <f t="shared" si="15"/>
        <v>89</v>
      </c>
      <c r="E19">
        <f ca="1" t="shared" si="1"/>
        <v>0.00011231302683067934</v>
      </c>
      <c r="F19">
        <f t="shared" si="2"/>
        <v>0.009995859387930461</v>
      </c>
      <c r="G19">
        <f ca="1" t="shared" si="16"/>
        <v>0.025303798110463002</v>
      </c>
      <c r="H19">
        <f ca="1" t="shared" si="3"/>
        <v>0.0009508124663783503</v>
      </c>
      <c r="I19">
        <f t="shared" si="4"/>
        <v>0.08462230950767317</v>
      </c>
      <c r="J19">
        <f ca="1" t="shared" si="17"/>
        <v>0.0035838425893197274</v>
      </c>
      <c r="K19">
        <f t="shared" si="18"/>
        <v>0.20197492964607064</v>
      </c>
      <c r="L19">
        <f t="shared" si="19"/>
        <v>1106.252708506801</v>
      </c>
      <c r="N19">
        <f t="shared" si="20"/>
        <v>13707178.551861232</v>
      </c>
      <c r="O19">
        <f t="shared" si="5"/>
        <v>3533.183196040449</v>
      </c>
      <c r="P19">
        <f t="shared" si="6"/>
        <v>3.1938300976541547</v>
      </c>
      <c r="Q19">
        <f t="shared" si="7"/>
        <v>5477.178333198754</v>
      </c>
      <c r="R19">
        <f t="shared" si="8"/>
        <v>67865742.42595807</v>
      </c>
      <c r="S19" s="13">
        <f t="shared" si="9"/>
        <v>6153.556689614242</v>
      </c>
      <c r="T19" s="16">
        <f t="shared" si="10"/>
        <v>1.1234902928604247</v>
      </c>
      <c r="U19">
        <f t="shared" si="21"/>
        <v>243.74729149319887</v>
      </c>
      <c r="V19">
        <f t="shared" si="22"/>
        <v>261565.48942380212</v>
      </c>
      <c r="W19">
        <f t="shared" si="11"/>
        <v>449.6139981289858</v>
      </c>
      <c r="X19">
        <f t="shared" si="12"/>
        <v>1.8445907454997552</v>
      </c>
    </row>
    <row r="20" spans="1:24" ht="12.75">
      <c r="A20">
        <f t="shared" si="13"/>
        <v>1200</v>
      </c>
      <c r="B20">
        <f t="shared" si="0"/>
        <v>0.7658893461267375</v>
      </c>
      <c r="C20">
        <f t="shared" si="14"/>
        <v>0.027969531559128735</v>
      </c>
      <c r="D20">
        <f t="shared" si="15"/>
        <v>88</v>
      </c>
      <c r="E20">
        <f ca="1" t="shared" si="1"/>
        <v>0.00011683395608830249</v>
      </c>
      <c r="F20">
        <f t="shared" si="2"/>
        <v>0.01028138813577062</v>
      </c>
      <c r="G20">
        <f ca="1" t="shared" si="16"/>
        <v>0.02523712024855642</v>
      </c>
      <c r="H20">
        <f ca="1" t="shared" si="3"/>
        <v>0.000992755341650438</v>
      </c>
      <c r="I20">
        <f t="shared" si="4"/>
        <v>0.08736247006523855</v>
      </c>
      <c r="J20">
        <f ca="1" t="shared" si="17"/>
        <v>0.0036131275187706105</v>
      </c>
      <c r="K20">
        <f t="shared" si="18"/>
        <v>0.19836180212730004</v>
      </c>
      <c r="L20">
        <f t="shared" si="19"/>
        <v>1086.0552155421938</v>
      </c>
      <c r="N20">
        <f t="shared" si="20"/>
        <v>13487947.759456333</v>
      </c>
      <c r="O20">
        <f t="shared" si="5"/>
        <v>3508.3374735406983</v>
      </c>
      <c r="P20">
        <f t="shared" si="6"/>
        <v>3.2303490866154747</v>
      </c>
      <c r="Q20">
        <f t="shared" si="7"/>
        <v>5475.122749919415</v>
      </c>
      <c r="R20">
        <f t="shared" si="8"/>
        <v>67996699.03583731</v>
      </c>
      <c r="S20" s="13">
        <f t="shared" si="9"/>
        <v>6166.01410225051</v>
      </c>
      <c r="T20" s="16">
        <f t="shared" si="10"/>
        <v>1.1261873722084614</v>
      </c>
      <c r="U20">
        <f t="shared" si="21"/>
        <v>263.944784457806</v>
      </c>
      <c r="V20">
        <f t="shared" si="22"/>
        <v>308019.72324239835</v>
      </c>
      <c r="W20">
        <f t="shared" si="11"/>
        <v>488.21396333976423</v>
      </c>
      <c r="X20">
        <f t="shared" si="12"/>
        <v>1.8496821763030886</v>
      </c>
    </row>
    <row r="21" spans="1:24" ht="12.75">
      <c r="A21">
        <f t="shared" si="13"/>
        <v>1300</v>
      </c>
      <c r="B21">
        <f t="shared" si="0"/>
        <v>0.7901502167781767</v>
      </c>
      <c r="C21">
        <f t="shared" si="14"/>
        <v>0.024260870651439115</v>
      </c>
      <c r="D21">
        <f t="shared" si="15"/>
        <v>87</v>
      </c>
      <c r="E21">
        <f ca="1" t="shared" si="1"/>
        <v>0.00012158446317056537</v>
      </c>
      <c r="F21">
        <f t="shared" si="2"/>
        <v>0.010577848295839187</v>
      </c>
      <c r="G21">
        <f ca="1" t="shared" si="16"/>
        <v>0.02506044060240394</v>
      </c>
      <c r="H21">
        <f ca="1" t="shared" si="3"/>
        <v>0.0010367976922720733</v>
      </c>
      <c r="I21">
        <f t="shared" si="4"/>
        <v>0.09020139922767038</v>
      </c>
      <c r="J21">
        <f ca="1" t="shared" si="17"/>
        <v>0.00362865528916924</v>
      </c>
      <c r="K21">
        <f t="shared" si="18"/>
        <v>0.19473314683813078</v>
      </c>
      <c r="L21">
        <f t="shared" si="19"/>
        <v>1066.2190353294638</v>
      </c>
      <c r="N21">
        <f t="shared" si="20"/>
        <v>13272720.334369168</v>
      </c>
      <c r="O21">
        <f t="shared" si="5"/>
        <v>3483.6614794021357</v>
      </c>
      <c r="P21">
        <f t="shared" si="6"/>
        <v>3.267303775275103</v>
      </c>
      <c r="Q21">
        <f t="shared" si="7"/>
        <v>5475.282727371235</v>
      </c>
      <c r="R21">
        <f t="shared" si="8"/>
        <v>68158505.88293493</v>
      </c>
      <c r="S21" s="13">
        <f t="shared" si="9"/>
        <v>6178.979279645235</v>
      </c>
      <c r="T21" s="16">
        <f t="shared" si="10"/>
        <v>1.1285224137844394</v>
      </c>
      <c r="U21">
        <f t="shared" si="21"/>
        <v>283.7809646705359</v>
      </c>
      <c r="V21">
        <f t="shared" si="22"/>
        <v>357610.1737742224</v>
      </c>
      <c r="W21">
        <f t="shared" si="11"/>
        <v>526.3825014805132</v>
      </c>
      <c r="X21">
        <f t="shared" si="12"/>
        <v>1.8548900983955454</v>
      </c>
    </row>
    <row r="22" spans="1:24" ht="12.75">
      <c r="A22">
        <f t="shared" si="13"/>
        <v>1400</v>
      </c>
      <c r="B22">
        <f t="shared" si="0"/>
        <v>0.8112684201858393</v>
      </c>
      <c r="C22">
        <f t="shared" si="14"/>
        <v>0.021118203407662683</v>
      </c>
      <c r="D22">
        <f t="shared" si="15"/>
        <v>86</v>
      </c>
      <c r="E22">
        <f ca="1" t="shared" si="1"/>
        <v>0.00012657866744891777</v>
      </c>
      <c r="F22">
        <f t="shared" si="2"/>
        <v>0.010885765400606928</v>
      </c>
      <c r="G22">
        <f ca="1" t="shared" si="16"/>
        <v>0.02478729038820408</v>
      </c>
      <c r="H22">
        <f ca="1" t="shared" si="3"/>
        <v>0.0010830529442122816</v>
      </c>
      <c r="I22">
        <f t="shared" si="4"/>
        <v>0.09314255320225621</v>
      </c>
      <c r="J22">
        <f ca="1" t="shared" si="17"/>
        <v>0.0036319138500850745</v>
      </c>
      <c r="K22">
        <f t="shared" si="18"/>
        <v>0.1911012329880457</v>
      </c>
      <c r="L22">
        <f t="shared" si="19"/>
        <v>1046.7457206456509</v>
      </c>
      <c r="N22">
        <f t="shared" si="20"/>
        <v>13061423.858771656</v>
      </c>
      <c r="O22">
        <f t="shared" si="5"/>
        <v>3459.1541242161607</v>
      </c>
      <c r="P22">
        <f t="shared" si="6"/>
        <v>3.3046747227994344</v>
      </c>
      <c r="Q22">
        <f t="shared" si="7"/>
        <v>5477.440957752114</v>
      </c>
      <c r="R22">
        <f t="shared" si="8"/>
        <v>68348192.49747442</v>
      </c>
      <c r="S22" s="13">
        <f t="shared" si="9"/>
        <v>6192.401234724218</v>
      </c>
      <c r="T22" s="16">
        <f t="shared" si="10"/>
        <v>1.1305281576719206</v>
      </c>
      <c r="U22">
        <f t="shared" si="21"/>
        <v>303.2542793543489</v>
      </c>
      <c r="V22">
        <f t="shared" si="22"/>
        <v>410188.12342051836</v>
      </c>
      <c r="W22">
        <f t="shared" si="11"/>
        <v>564.1143195078396</v>
      </c>
      <c r="X22">
        <f t="shared" si="12"/>
        <v>1.860202338146328</v>
      </c>
    </row>
    <row r="23" spans="1:24" ht="12.75">
      <c r="A23">
        <f t="shared" si="13"/>
        <v>1500</v>
      </c>
      <c r="B23">
        <f t="shared" si="0"/>
        <v>0.8297168110678669</v>
      </c>
      <c r="C23">
        <f t="shared" si="14"/>
        <v>0.018448390882027543</v>
      </c>
      <c r="D23">
        <f t="shared" si="15"/>
        <v>85</v>
      </c>
      <c r="E23">
        <f ca="1" t="shared" si="1"/>
        <v>0.00013183171077213451</v>
      </c>
      <c r="F23">
        <f t="shared" si="2"/>
        <v>0.011205695415631434</v>
      </c>
      <c r="G23">
        <f ca="1" t="shared" si="16"/>
        <v>0.024430445427044766</v>
      </c>
      <c r="H23">
        <f ca="1" t="shared" si="3"/>
        <v>0.0011316408301453992</v>
      </c>
      <c r="I23">
        <f t="shared" si="4"/>
        <v>0.09618947056235894</v>
      </c>
      <c r="J23">
        <f ca="1" t="shared" si="17"/>
        <v>0.0036243096871643237</v>
      </c>
      <c r="K23">
        <f t="shared" si="18"/>
        <v>0.1874769233008814</v>
      </c>
      <c r="L23">
        <f t="shared" si="19"/>
        <v>1027.6355973468462</v>
      </c>
      <c r="N23">
        <f t="shared" si="20"/>
        <v>12853985.726972407</v>
      </c>
      <c r="O23">
        <f t="shared" si="5"/>
        <v>3434.81452280003</v>
      </c>
      <c r="P23">
        <f t="shared" si="6"/>
        <v>3.342444083941864</v>
      </c>
      <c r="Q23">
        <f t="shared" si="7"/>
        <v>5481.397812879592</v>
      </c>
      <c r="R23">
        <f t="shared" si="8"/>
        <v>68563028.98860286</v>
      </c>
      <c r="S23" s="13">
        <f t="shared" si="9"/>
        <v>6206.231304548815</v>
      </c>
      <c r="T23" s="16">
        <f t="shared" si="10"/>
        <v>1.1322351554134766</v>
      </c>
      <c r="U23">
        <f t="shared" si="21"/>
        <v>322.36440265315355</v>
      </c>
      <c r="V23">
        <f t="shared" si="22"/>
        <v>465607.48098705104</v>
      </c>
      <c r="W23">
        <f t="shared" si="11"/>
        <v>601.4055810259217</v>
      </c>
      <c r="X23">
        <f t="shared" si="12"/>
        <v>1.8656079147578872</v>
      </c>
    </row>
    <row r="24" spans="1:24" ht="12.75">
      <c r="A24">
        <f t="shared" si="13"/>
        <v>1600</v>
      </c>
      <c r="B24">
        <f t="shared" si="0"/>
        <v>0.8458902568741425</v>
      </c>
      <c r="C24">
        <f t="shared" si="14"/>
        <v>0.016173445806275666</v>
      </c>
      <c r="D24">
        <f t="shared" si="15"/>
        <v>84</v>
      </c>
      <c r="E24">
        <f ca="1" t="shared" si="1"/>
        <v>0.0001373598428705547</v>
      </c>
      <c r="F24">
        <f t="shared" si="2"/>
        <v>0.011538226801126594</v>
      </c>
      <c r="G24">
        <f ca="1" t="shared" si="16"/>
        <v>0.02400184521718218</v>
      </c>
      <c r="H24">
        <f ca="1" t="shared" si="3"/>
        <v>0.0011826877265598856</v>
      </c>
      <c r="I24">
        <f t="shared" si="4"/>
        <v>0.09934576903103039</v>
      </c>
      <c r="J24">
        <f ca="1" t="shared" si="17"/>
        <v>0.003607158738910841</v>
      </c>
      <c r="K24">
        <f t="shared" si="18"/>
        <v>0.18386976456197054</v>
      </c>
      <c r="L24">
        <f t="shared" si="19"/>
        <v>1008.887905016758</v>
      </c>
      <c r="N24">
        <f t="shared" si="20"/>
        <v>12650333.376736047</v>
      </c>
      <c r="O24">
        <f t="shared" si="5"/>
        <v>3410.641958905529</v>
      </c>
      <c r="P24">
        <f t="shared" si="6"/>
        <v>3.380595546785623</v>
      </c>
      <c r="Q24">
        <f t="shared" si="7"/>
        <v>5486.970124860999</v>
      </c>
      <c r="R24">
        <f t="shared" si="8"/>
        <v>68800508.91930327</v>
      </c>
      <c r="S24" s="13">
        <f t="shared" si="9"/>
        <v>6220.423439620983</v>
      </c>
      <c r="T24" s="16">
        <f t="shared" si="10"/>
        <v>1.1336718258108913</v>
      </c>
      <c r="U24">
        <f t="shared" si="21"/>
        <v>341.1120949832417</v>
      </c>
      <c r="V24">
        <f t="shared" si="22"/>
        <v>523725.3272103239</v>
      </c>
      <c r="W24">
        <f t="shared" si="11"/>
        <v>638.2537629081929</v>
      </c>
      <c r="X24">
        <f t="shared" si="12"/>
        <v>1.8710968397046996</v>
      </c>
    </row>
    <row r="25" spans="1:24" ht="12.75">
      <c r="A25">
        <f t="shared" si="13"/>
        <v>1700</v>
      </c>
      <c r="B25">
        <f t="shared" si="0"/>
        <v>0.860118844335544</v>
      </c>
      <c r="C25">
        <f t="shared" si="14"/>
        <v>0.014228587461401432</v>
      </c>
      <c r="D25">
        <f t="shared" si="15"/>
        <v>83</v>
      </c>
      <c r="E25">
        <f ca="1" t="shared" si="1"/>
        <v>0.00014318051486217342</v>
      </c>
      <c r="F25">
        <f t="shared" si="2"/>
        <v>0.011883982733560394</v>
      </c>
      <c r="G25">
        <f ca="1" t="shared" si="16"/>
        <v>0.02351254736136832</v>
      </c>
      <c r="H25">
        <f ca="1" t="shared" si="3"/>
        <v>0.0012363270054900864</v>
      </c>
      <c r="I25">
        <f t="shared" si="4"/>
        <v>0.10261514145567717</v>
      </c>
      <c r="J25">
        <f ca="1" t="shared" si="17"/>
        <v>0.0035816814316180037</v>
      </c>
      <c r="K25">
        <f t="shared" si="18"/>
        <v>0.18028808313035255</v>
      </c>
      <c r="L25">
        <f t="shared" si="19"/>
        <v>990.500928560561</v>
      </c>
      <c r="N25">
        <f t="shared" si="20"/>
        <v>12450394.493378315</v>
      </c>
      <c r="O25">
        <f t="shared" si="5"/>
        <v>3386.6358534538344</v>
      </c>
      <c r="P25">
        <f t="shared" si="6"/>
        <v>3.4191142641082033</v>
      </c>
      <c r="Q25">
        <f t="shared" si="7"/>
        <v>5493.9900151049105</v>
      </c>
      <c r="R25">
        <f t="shared" si="8"/>
        <v>69058333.07005869</v>
      </c>
      <c r="S25" s="13">
        <f t="shared" si="9"/>
        <v>6234.934384898227</v>
      </c>
      <c r="T25" s="16">
        <f t="shared" si="10"/>
        <v>1.134864527921638</v>
      </c>
      <c r="U25">
        <f t="shared" si="21"/>
        <v>359.4990714394388</v>
      </c>
      <c r="V25">
        <f t="shared" si="22"/>
        <v>584402.3495157738</v>
      </c>
      <c r="W25">
        <f t="shared" si="11"/>
        <v>674.6575184120867</v>
      </c>
      <c r="X25">
        <f t="shared" si="12"/>
        <v>1.87665997497782</v>
      </c>
    </row>
    <row r="26" spans="1:24" ht="12.75">
      <c r="A26">
        <f t="shared" si="13"/>
        <v>1800</v>
      </c>
      <c r="B26">
        <f t="shared" si="0"/>
        <v>0.8726790571491359</v>
      </c>
      <c r="C26">
        <f t="shared" si="14"/>
        <v>0.012560212813591876</v>
      </c>
      <c r="D26">
        <f t="shared" si="15"/>
        <v>82</v>
      </c>
      <c r="E26">
        <f ca="1" t="shared" si="1"/>
        <v>0.00014931248172056488</v>
      </c>
      <c r="F26">
        <f t="shared" si="2"/>
        <v>0.01224362350108632</v>
      </c>
      <c r="G26">
        <f ca="1" t="shared" si="16"/>
        <v>0.022972710478243865</v>
      </c>
      <c r="H26">
        <f ca="1" t="shared" si="3"/>
        <v>0.0012926994009461836</v>
      </c>
      <c r="I26">
        <f t="shared" si="4"/>
        <v>0.10600135087758705</v>
      </c>
      <c r="J26">
        <f ca="1" t="shared" si="17"/>
        <v>0.0035490009903810975</v>
      </c>
      <c r="K26">
        <f t="shared" si="18"/>
        <v>0.17673908213997144</v>
      </c>
      <c r="L26">
        <f t="shared" si="19"/>
        <v>972.4721202475257</v>
      </c>
      <c r="N26">
        <f t="shared" si="20"/>
        <v>12254097.188497506</v>
      </c>
      <c r="O26">
        <f t="shared" si="5"/>
        <v>3362.795736264513</v>
      </c>
      <c r="P26">
        <f t="shared" si="6"/>
        <v>3.4579867805450015</v>
      </c>
      <c r="Q26">
        <f t="shared" si="7"/>
        <v>5502.303782914071</v>
      </c>
      <c r="R26">
        <f t="shared" si="8"/>
        <v>69334394.18222548</v>
      </c>
      <c r="S26" s="13">
        <f t="shared" si="9"/>
        <v>6249.723774916374</v>
      </c>
      <c r="T26" s="16">
        <f t="shared" si="10"/>
        <v>1.1358376457372665</v>
      </c>
      <c r="U26">
        <f t="shared" si="21"/>
        <v>377.52787975247406</v>
      </c>
      <c r="V26">
        <f t="shared" si="22"/>
        <v>647503.1786113977</v>
      </c>
      <c r="W26">
        <f t="shared" si="11"/>
        <v>710.6165482318852</v>
      </c>
      <c r="X26">
        <f t="shared" si="12"/>
        <v>1.8822889284303996</v>
      </c>
    </row>
    <row r="27" spans="1:24" ht="12.75">
      <c r="A27">
        <f t="shared" si="13"/>
        <v>1900</v>
      </c>
      <c r="B27">
        <f t="shared" si="0"/>
        <v>0.8838030822010445</v>
      </c>
      <c r="C27">
        <f t="shared" si="14"/>
        <v>0.011124025051908681</v>
      </c>
      <c r="D27">
        <f t="shared" si="15"/>
        <v>81</v>
      </c>
      <c r="E27">
        <f ca="1" t="shared" si="1"/>
        <v>0.00015577591466464646</v>
      </c>
      <c r="F27">
        <f t="shared" si="2"/>
        <v>0.012617849087836364</v>
      </c>
      <c r="G27">
        <f ca="1" t="shared" si="16"/>
        <v>0.022391598820505378</v>
      </c>
      <c r="H27">
        <f ca="1" t="shared" si="3"/>
        <v>0.001351953390013167</v>
      </c>
      <c r="I27">
        <f t="shared" si="4"/>
        <v>0.10950822459106653</v>
      </c>
      <c r="J27">
        <f ca="1" t="shared" si="17"/>
        <v>0.0035101442052120776</v>
      </c>
      <c r="K27">
        <f t="shared" si="18"/>
        <v>0.17322893793475935</v>
      </c>
      <c r="L27">
        <f t="shared" si="19"/>
        <v>954.7982120335286</v>
      </c>
      <c r="N27">
        <f t="shared" si="20"/>
        <v>12061370.155269401</v>
      </c>
      <c r="O27">
        <f t="shared" si="5"/>
        <v>3339.121221154898</v>
      </c>
      <c r="P27">
        <f t="shared" si="6"/>
        <v>3.497200957303052</v>
      </c>
      <c r="Q27">
        <f t="shared" si="7"/>
        <v>5511.770858937668</v>
      </c>
      <c r="R27">
        <f t="shared" si="8"/>
        <v>69626762.70526981</v>
      </c>
      <c r="S27" s="13">
        <f t="shared" si="9"/>
        <v>6264.7541614843385</v>
      </c>
      <c r="T27" s="16">
        <f t="shared" si="10"/>
        <v>1.1366136803974103</v>
      </c>
      <c r="U27">
        <f t="shared" si="21"/>
        <v>395.2017879664712</v>
      </c>
      <c r="V27">
        <f t="shared" si="22"/>
        <v>712896.6390031865</v>
      </c>
      <c r="W27">
        <f t="shared" si="11"/>
        <v>746.1314802307237</v>
      </c>
      <c r="X27">
        <f t="shared" si="12"/>
        <v>1.8879759731603878</v>
      </c>
    </row>
    <row r="28" spans="1:24" ht="12.75">
      <c r="A28">
        <f t="shared" si="13"/>
        <v>2000</v>
      </c>
      <c r="B28">
        <f t="shared" si="0"/>
        <v>0.8936864867897969</v>
      </c>
      <c r="C28">
        <f t="shared" si="14"/>
        <v>0.009883404588752365</v>
      </c>
      <c r="D28">
        <f t="shared" si="15"/>
        <v>80</v>
      </c>
      <c r="E28">
        <f ca="1" t="shared" si="1"/>
        <v>0.0001625925245530846</v>
      </c>
      <c r="F28">
        <f t="shared" si="2"/>
        <v>0.013007401964246768</v>
      </c>
      <c r="G28">
        <f ca="1" t="shared" si="16"/>
        <v>0.021777603001722684</v>
      </c>
      <c r="H28">
        <f ca="1" t="shared" si="3"/>
        <v>0.0014142455884664485</v>
      </c>
      <c r="I28">
        <f t="shared" si="4"/>
        <v>0.11313964707731589</v>
      </c>
      <c r="J28">
        <f ca="1" t="shared" si="17"/>
        <v>0.003466043982956322</v>
      </c>
      <c r="K28">
        <f t="shared" si="18"/>
        <v>0.16976289395180302</v>
      </c>
      <c r="L28">
        <f t="shared" si="19"/>
        <v>937.4753182400526</v>
      </c>
      <c r="N28">
        <f t="shared" si="20"/>
        <v>11872142.802242044</v>
      </c>
      <c r="O28">
        <f t="shared" si="5"/>
        <v>3315.6119842244443</v>
      </c>
      <c r="P28">
        <f t="shared" si="6"/>
        <v>3.536745895826816</v>
      </c>
      <c r="Q28">
        <f t="shared" si="7"/>
        <v>5522.262824443892</v>
      </c>
      <c r="R28">
        <f t="shared" si="8"/>
        <v>69933673.52474938</v>
      </c>
      <c r="S28" s="13">
        <f t="shared" si="9"/>
        <v>6279.990989047226</v>
      </c>
      <c r="T28" s="16">
        <f t="shared" si="10"/>
        <v>1.1372133468999892</v>
      </c>
      <c r="U28">
        <f t="shared" si="21"/>
        <v>412.52468175994716</v>
      </c>
      <c r="V28">
        <f t="shared" si="22"/>
        <v>780455.9247977412</v>
      </c>
      <c r="W28">
        <f t="shared" si="11"/>
        <v>781.2037581429032</v>
      </c>
      <c r="X28">
        <f t="shared" si="12"/>
        <v>1.8937139829065903</v>
      </c>
    </row>
    <row r="29" spans="1:24" ht="12.75">
      <c r="A29">
        <f t="shared" si="13"/>
        <v>2100</v>
      </c>
      <c r="B29">
        <f t="shared" si="0"/>
        <v>0.9024945215021815</v>
      </c>
      <c r="C29">
        <f t="shared" si="14"/>
        <v>0.00880803471238456</v>
      </c>
      <c r="D29">
        <f t="shared" si="15"/>
        <v>79</v>
      </c>
      <c r="E29">
        <f ca="1" t="shared" si="1"/>
        <v>0.00016978569748749006</v>
      </c>
      <c r="F29">
        <f t="shared" si="2"/>
        <v>0.013413070101511715</v>
      </c>
      <c r="G29">
        <f ca="1" t="shared" si="16"/>
        <v>0.021138272405971867</v>
      </c>
      <c r="H29">
        <f ca="1" t="shared" si="3"/>
        <v>0.0014797411606031357</v>
      </c>
      <c r="I29">
        <f t="shared" si="4"/>
        <v>0.11689955168764772</v>
      </c>
      <c r="J29">
        <f ca="1" t="shared" si="17"/>
        <v>0.003417543163346497</v>
      </c>
      <c r="K29">
        <f t="shared" si="18"/>
        <v>0.16634535078845653</v>
      </c>
      <c r="L29">
        <f t="shared" si="19"/>
        <v>920.4990288448723</v>
      </c>
      <c r="N29">
        <f t="shared" si="20"/>
        <v>11686345.367533552</v>
      </c>
      <c r="O29">
        <f t="shared" si="5"/>
        <v>3292.26774510051</v>
      </c>
      <c r="P29">
        <f t="shared" si="6"/>
        <v>3.5766118615377067</v>
      </c>
      <c r="Q29">
        <f t="shared" si="7"/>
        <v>5533.662494814674</v>
      </c>
      <c r="R29">
        <f t="shared" si="8"/>
        <v>70253513.62176165</v>
      </c>
      <c r="S29" s="13">
        <f t="shared" si="9"/>
        <v>6295.402530040719</v>
      </c>
      <c r="T29" s="16">
        <f t="shared" si="10"/>
        <v>1.1376556730627925</v>
      </c>
      <c r="U29">
        <f t="shared" si="21"/>
        <v>429.50097115512744</v>
      </c>
      <c r="V29">
        <f t="shared" si="22"/>
        <v>850058.7113179811</v>
      </c>
      <c r="W29">
        <f t="shared" si="11"/>
        <v>815.835539244757</v>
      </c>
      <c r="X29">
        <f t="shared" si="12"/>
        <v>1.8994963784379733</v>
      </c>
    </row>
    <row r="30" spans="1:24" ht="12.75">
      <c r="A30">
        <f t="shared" si="13"/>
        <v>2200</v>
      </c>
      <c r="B30">
        <f t="shared" si="0"/>
        <v>0.9103672840550356</v>
      </c>
      <c r="C30">
        <f t="shared" si="14"/>
        <v>0.007872762552854184</v>
      </c>
      <c r="D30">
        <f t="shared" si="15"/>
        <v>78</v>
      </c>
      <c r="E30">
        <f ca="1" t="shared" si="1"/>
        <v>0.00017738064398231668</v>
      </c>
      <c r="F30">
        <f t="shared" si="2"/>
        <v>0.0138356902306207</v>
      </c>
      <c r="G30">
        <f ca="1" t="shared" si="16"/>
        <v>0.02048035580596536</v>
      </c>
      <c r="H30">
        <f ca="1" t="shared" si="3"/>
        <v>0.0015486142428153935</v>
      </c>
      <c r="I30">
        <f t="shared" si="4"/>
        <v>0.12079191093960069</v>
      </c>
      <c r="J30">
        <f ca="1" t="shared" si="17"/>
        <v>0.003365399195803274</v>
      </c>
      <c r="K30">
        <f t="shared" si="18"/>
        <v>0.16297995159265324</v>
      </c>
      <c r="L30">
        <f t="shared" si="19"/>
        <v>903.8644937660267</v>
      </c>
      <c r="N30">
        <f t="shared" si="20"/>
        <v>11503909.01527246</v>
      </c>
      <c r="O30">
        <f t="shared" si="5"/>
        <v>3269.0882509013954</v>
      </c>
      <c r="P30">
        <f t="shared" si="6"/>
        <v>3.616790208541622</v>
      </c>
      <c r="Q30">
        <f t="shared" si="7"/>
        <v>5545.863064342515</v>
      </c>
      <c r="R30">
        <f t="shared" si="8"/>
        <v>70584810.60311611</v>
      </c>
      <c r="S30" s="13">
        <f t="shared" si="9"/>
        <v>6310.959790291613</v>
      </c>
      <c r="T30" s="16">
        <f t="shared" si="10"/>
        <v>1.1379580990501437</v>
      </c>
      <c r="U30">
        <f t="shared" si="21"/>
        <v>446.13550623397305</v>
      </c>
      <c r="V30">
        <f t="shared" si="22"/>
        <v>921587.212157018</v>
      </c>
      <c r="W30">
        <f t="shared" si="11"/>
        <v>850.0296007989219</v>
      </c>
      <c r="X30">
        <f t="shared" si="12"/>
        <v>1.9053170817413692</v>
      </c>
    </row>
    <row r="31" spans="1:24" ht="12.75">
      <c r="A31">
        <f t="shared" si="13"/>
        <v>2300</v>
      </c>
      <c r="B31">
        <f t="shared" si="0"/>
        <v>0.9174239487685235</v>
      </c>
      <c r="C31">
        <f t="shared" si="14"/>
        <v>0.00705666471348787</v>
      </c>
      <c r="D31">
        <f t="shared" si="15"/>
        <v>77</v>
      </c>
      <c r="E31">
        <f ca="1" t="shared" si="1"/>
        <v>0.00018540456322169163</v>
      </c>
      <c r="F31">
        <f t="shared" si="2"/>
        <v>0.014276151368070256</v>
      </c>
      <c r="G31">
        <f ca="1" t="shared" si="16"/>
        <v>0.019809847457506594</v>
      </c>
      <c r="H31">
        <f ca="1" t="shared" si="3"/>
        <v>0.0016210483802282225</v>
      </c>
      <c r="I31">
        <f t="shared" si="4"/>
        <v>0.12482072527757314</v>
      </c>
      <c r="J31">
        <f ca="1" t="shared" si="17"/>
        <v>0.003310289364744773</v>
      </c>
      <c r="K31">
        <f t="shared" si="18"/>
        <v>0.15966966222790846</v>
      </c>
      <c r="L31">
        <f t="shared" si="19"/>
        <v>887.5664986067615</v>
      </c>
      <c r="N31">
        <f t="shared" si="20"/>
        <v>11324765.91603518</v>
      </c>
      <c r="O31">
        <f t="shared" si="5"/>
        <v>3246.0732626646177</v>
      </c>
      <c r="P31">
        <f t="shared" si="6"/>
        <v>3.657273306011518</v>
      </c>
      <c r="Q31">
        <f t="shared" si="7"/>
        <v>5558.767308844628</v>
      </c>
      <c r="R31">
        <f t="shared" si="8"/>
        <v>70926222.03878966</v>
      </c>
      <c r="S31" s="13">
        <f t="shared" si="9"/>
        <v>6326.636392658417</v>
      </c>
      <c r="T31" s="16">
        <f t="shared" si="10"/>
        <v>1.1381365761779636</v>
      </c>
      <c r="U31">
        <f t="shared" si="21"/>
        <v>462.4335013932383</v>
      </c>
      <c r="V31">
        <f t="shared" si="22"/>
        <v>994928.1903737127</v>
      </c>
      <c r="W31">
        <f t="shared" si="11"/>
        <v>883.7892549487703</v>
      </c>
      <c r="X31">
        <f t="shared" si="12"/>
        <v>1.9111704759409827</v>
      </c>
    </row>
    <row r="32" spans="1:24" ht="12.75">
      <c r="A32">
        <f t="shared" si="13"/>
        <v>2400</v>
      </c>
      <c r="B32">
        <f t="shared" si="0"/>
        <v>0.9237662339178283</v>
      </c>
      <c r="C32">
        <f t="shared" si="14"/>
        <v>0.006342285149304794</v>
      </c>
      <c r="D32">
        <f t="shared" si="15"/>
        <v>76</v>
      </c>
      <c r="E32">
        <f ca="1" t="shared" si="1"/>
        <v>0.00019388682411602964</v>
      </c>
      <c r="F32">
        <f t="shared" si="2"/>
        <v>0.014735398632818253</v>
      </c>
      <c r="G32">
        <f ca="1" t="shared" si="16"/>
        <v>0.019132036520073736</v>
      </c>
      <c r="H32">
        <f ca="1" t="shared" si="3"/>
        <v>0.0016972369754871249</v>
      </c>
      <c r="I32">
        <f t="shared" si="4"/>
        <v>0.1289900101370215</v>
      </c>
      <c r="J32">
        <f ca="1" t="shared" si="17"/>
        <v>0.0032528163217908925</v>
      </c>
      <c r="K32">
        <f t="shared" si="18"/>
        <v>0.15641684590611757</v>
      </c>
      <c r="L32">
        <f t="shared" si="19"/>
        <v>871.5995323839707</v>
      </c>
      <c r="N32">
        <f t="shared" si="20"/>
        <v>11148849.312936109</v>
      </c>
      <c r="O32">
        <f t="shared" si="5"/>
        <v>3223.2225439898116</v>
      </c>
      <c r="P32">
        <f t="shared" si="6"/>
        <v>3.6980544667959587</v>
      </c>
      <c r="Q32">
        <f t="shared" si="7"/>
        <v>5572.286842474183</v>
      </c>
      <c r="R32">
        <f t="shared" si="8"/>
        <v>71276525.54525822</v>
      </c>
      <c r="S32" s="13">
        <f t="shared" si="9"/>
        <v>6342.408445570762</v>
      </c>
      <c r="T32" s="16">
        <f t="shared" si="10"/>
        <v>1.1382056640060965</v>
      </c>
      <c r="U32">
        <f t="shared" si="21"/>
        <v>478.4004676160291</v>
      </c>
      <c r="V32">
        <f t="shared" si="22"/>
        <v>1069972.9316208288</v>
      </c>
      <c r="W32">
        <f t="shared" si="11"/>
        <v>917.1182716561663</v>
      </c>
      <c r="X32">
        <f t="shared" si="12"/>
        <v>1.917051369590755</v>
      </c>
    </row>
    <row r="33" spans="1:24" ht="12.75">
      <c r="A33">
        <f t="shared" si="13"/>
        <v>2500</v>
      </c>
      <c r="B33">
        <f t="shared" si="0"/>
        <v>0.9294812491911539</v>
      </c>
      <c r="C33">
        <f t="shared" si="14"/>
        <v>0.00571501527332563</v>
      </c>
      <c r="D33">
        <f t="shared" si="15"/>
        <v>75</v>
      </c>
      <c r="E33">
        <f ca="1" t="shared" si="1"/>
        <v>0.00020285916508777646</v>
      </c>
      <c r="F33">
        <f t="shared" si="2"/>
        <v>0.015214437381583235</v>
      </c>
      <c r="G33">
        <f ca="1" t="shared" si="16"/>
        <v>0.01845155811710015</v>
      </c>
      <c r="H33">
        <f ca="1" t="shared" si="3"/>
        <v>0.0017773837485055184</v>
      </c>
      <c r="I33">
        <f t="shared" si="4"/>
        <v>0.13330378113791388</v>
      </c>
      <c r="J33">
        <f ca="1" t="shared" si="17"/>
        <v>0.0031935137388366644</v>
      </c>
      <c r="K33">
        <f t="shared" si="18"/>
        <v>0.1532233321672809</v>
      </c>
      <c r="L33">
        <f t="shared" si="19"/>
        <v>855.957847793359</v>
      </c>
      <c r="N33">
        <f t="shared" si="20"/>
        <v>10976093.574918374</v>
      </c>
      <c r="O33">
        <f t="shared" si="5"/>
        <v>3200.5358516534907</v>
      </c>
      <c r="P33">
        <f t="shared" si="6"/>
        <v>3.7391278786734694</v>
      </c>
      <c r="Q33">
        <f t="shared" si="7"/>
        <v>5586.34142520064</v>
      </c>
      <c r="R33">
        <f t="shared" si="8"/>
        <v>71634609.55760492</v>
      </c>
      <c r="S33" s="13">
        <f t="shared" si="9"/>
        <v>6358.25440185372</v>
      </c>
      <c r="T33" s="16">
        <f t="shared" si="10"/>
        <v>1.1381786249531565</v>
      </c>
      <c r="U33">
        <f t="shared" si="21"/>
        <v>494.0421522066408</v>
      </c>
      <c r="V33">
        <f t="shared" si="22"/>
        <v>1146617.1861148272</v>
      </c>
      <c r="W33">
        <f t="shared" si="11"/>
        <v>950.0208092235966</v>
      </c>
      <c r="X33">
        <f t="shared" si="12"/>
        <v>1.9229549644303137</v>
      </c>
    </row>
    <row r="34" spans="1:24" ht="12.75">
      <c r="A34">
        <f t="shared" si="13"/>
        <v>2600</v>
      </c>
      <c r="B34">
        <f t="shared" si="0"/>
        <v>0.9346438393816191</v>
      </c>
      <c r="C34">
        <f t="shared" si="14"/>
        <v>0.005162590190465166</v>
      </c>
      <c r="D34">
        <f t="shared" si="15"/>
        <v>74</v>
      </c>
      <c r="E34">
        <f ca="1" t="shared" si="1"/>
        <v>0.00021235591475565752</v>
      </c>
      <c r="F34">
        <f t="shared" si="2"/>
        <v>0.015714337691918656</v>
      </c>
      <c r="G34">
        <f ca="1" t="shared" si="16"/>
        <v>0.01777244472430744</v>
      </c>
      <c r="H34">
        <f ca="1" t="shared" si="3"/>
        <v>0.001861703205661728</v>
      </c>
      <c r="I34">
        <f t="shared" si="4"/>
        <v>0.13776603721896788</v>
      </c>
      <c r="J34">
        <f ca="1" t="shared" si="17"/>
        <v>0.0031328519403255803</v>
      </c>
      <c r="K34">
        <f t="shared" si="18"/>
        <v>0.15009048022695531</v>
      </c>
      <c r="L34">
        <f t="shared" si="19"/>
        <v>840.6355145766308</v>
      </c>
      <c r="N34">
        <f t="shared" si="20"/>
        <v>10806434.238681376</v>
      </c>
      <c r="O34">
        <f t="shared" si="5"/>
        <v>3178.012927965187</v>
      </c>
      <c r="P34">
        <f t="shared" si="6"/>
        <v>3.7804885385620772</v>
      </c>
      <c r="Q34">
        <f t="shared" si="7"/>
        <v>5600.858317632713</v>
      </c>
      <c r="R34">
        <f t="shared" si="8"/>
        <v>71999464.73847452</v>
      </c>
      <c r="S34" s="13">
        <f t="shared" si="9"/>
        <v>6374.15491216514</v>
      </c>
      <c r="T34" s="16">
        <f t="shared" si="10"/>
        <v>1.1380675158480482</v>
      </c>
      <c r="U34">
        <f t="shared" si="21"/>
        <v>509.36448542336893</v>
      </c>
      <c r="V34">
        <f t="shared" si="22"/>
        <v>1224761.08552014</v>
      </c>
      <c r="W34">
        <f t="shared" si="11"/>
        <v>982.5013519123149</v>
      </c>
      <c r="X34">
        <f t="shared" si="12"/>
        <v>1.9288768259838305</v>
      </c>
    </row>
    <row r="35" spans="1:24" ht="12.75">
      <c r="A35">
        <f t="shared" si="13"/>
        <v>2700</v>
      </c>
      <c r="B35">
        <f t="shared" si="0"/>
        <v>0.9393185185160503</v>
      </c>
      <c r="C35">
        <f t="shared" si="14"/>
        <v>0.004674679134431203</v>
      </c>
      <c r="D35">
        <f t="shared" si="15"/>
        <v>73</v>
      </c>
      <c r="E35">
        <f ca="1" t="shared" si="1"/>
        <v>0.00022241423597579857</v>
      </c>
      <c r="F35">
        <f t="shared" si="2"/>
        <v>0.016236239226233296</v>
      </c>
      <c r="G35">
        <f ca="1" t="shared" si="16"/>
        <v>0.017098176879881997</v>
      </c>
      <c r="H35">
        <f ca="1" t="shared" si="3"/>
        <v>0.0019504211165684083</v>
      </c>
      <c r="I35">
        <f t="shared" si="4"/>
        <v>0.1423807415094938</v>
      </c>
      <c r="J35">
        <f ca="1" t="shared" si="17"/>
        <v>0.003071243408728931</v>
      </c>
      <c r="K35">
        <f t="shared" si="18"/>
        <v>0.14701923681822637</v>
      </c>
      <c r="L35">
        <f t="shared" si="19"/>
        <v>825.6264665539353</v>
      </c>
      <c r="N35">
        <f t="shared" si="20"/>
        <v>10639808.040568318</v>
      </c>
      <c r="O35">
        <f t="shared" si="5"/>
        <v>3155.6534946495603</v>
      </c>
      <c r="P35">
        <f t="shared" si="6"/>
        <v>3.8221321899004463</v>
      </c>
      <c r="Q35">
        <f t="shared" si="7"/>
        <v>5615.771680101527</v>
      </c>
      <c r="R35">
        <f t="shared" si="8"/>
        <v>72370175.97719751</v>
      </c>
      <c r="S35" s="13">
        <f t="shared" si="9"/>
        <v>6390.092676492821</v>
      </c>
      <c r="T35" s="16">
        <f t="shared" si="10"/>
        <v>1.1378832759770061</v>
      </c>
      <c r="U35">
        <f t="shared" si="21"/>
        <v>524.3735334460645</v>
      </c>
      <c r="V35">
        <f t="shared" si="22"/>
        <v>1304309.0400404278</v>
      </c>
      <c r="W35">
        <f t="shared" si="11"/>
        <v>1014.5646541555235</v>
      </c>
      <c r="X35">
        <f t="shared" si="12"/>
        <v>1.9348128565681675</v>
      </c>
    </row>
    <row r="36" spans="1:24" ht="12.75">
      <c r="A36">
        <f t="shared" si="13"/>
        <v>2800</v>
      </c>
      <c r="B36">
        <f t="shared" si="0"/>
        <v>0.9435610705747849</v>
      </c>
      <c r="C36">
        <f t="shared" si="14"/>
        <v>0.004242552058734583</v>
      </c>
      <c r="D36">
        <f t="shared" si="15"/>
        <v>72</v>
      </c>
      <c r="E36">
        <f ca="1" t="shared" si="1"/>
        <v>0.00023307439600939173</v>
      </c>
      <c r="F36">
        <f t="shared" si="2"/>
        <v>0.016781356512676204</v>
      </c>
      <c r="G36">
        <f ca="1" t="shared" si="16"/>
        <v>0.016431732459920283</v>
      </c>
      <c r="H36">
        <f ca="1" t="shared" si="3"/>
        <v>0.0020437749961121658</v>
      </c>
      <c r="I36">
        <f t="shared" si="4"/>
        <v>0.14715179972007594</v>
      </c>
      <c r="J36">
        <f ca="1" t="shared" si="17"/>
        <v>0.0030090480859913467</v>
      </c>
      <c r="K36">
        <f t="shared" si="18"/>
        <v>0.14401018873223503</v>
      </c>
      <c r="L36">
        <f t="shared" si="19"/>
        <v>810.9245428721126</v>
      </c>
      <c r="N36">
        <f t="shared" si="20"/>
        <v>10476152.939625714</v>
      </c>
      <c r="O36">
        <f t="shared" si="5"/>
        <v>3133.457248055791</v>
      </c>
      <c r="P36">
        <f t="shared" si="6"/>
        <v>3.864055263339039</v>
      </c>
      <c r="Q36">
        <f t="shared" si="7"/>
        <v>5631.022013170908</v>
      </c>
      <c r="R36">
        <f t="shared" si="8"/>
        <v>72745914.93734184</v>
      </c>
      <c r="S36" s="13">
        <f t="shared" si="9"/>
        <v>6406.052296424569</v>
      </c>
      <c r="T36" s="16">
        <f t="shared" si="10"/>
        <v>1.1376358113040355</v>
      </c>
      <c r="U36">
        <f t="shared" si="21"/>
        <v>539.0754571278871</v>
      </c>
      <c r="V36">
        <f t="shared" si="22"/>
        <v>1385169.6202904517</v>
      </c>
      <c r="W36">
        <f t="shared" si="11"/>
        <v>1046.215690865326</v>
      </c>
      <c r="X36">
        <f t="shared" si="12"/>
        <v>1.9407592703986296</v>
      </c>
    </row>
    <row r="37" spans="1:24" ht="12.75">
      <c r="A37">
        <f t="shared" si="13"/>
        <v>2900</v>
      </c>
      <c r="B37">
        <f t="shared" si="0"/>
        <v>0.947419878277447</v>
      </c>
      <c r="C37">
        <f t="shared" si="14"/>
        <v>0.003858807702662115</v>
      </c>
      <c r="D37">
        <f t="shared" si="15"/>
        <v>71</v>
      </c>
      <c r="E37">
        <f ca="1" t="shared" si="1"/>
        <v>0.00024438006595761674</v>
      </c>
      <c r="F37">
        <f t="shared" si="2"/>
        <v>0.01735098468299079</v>
      </c>
      <c r="G37">
        <f ca="1" t="shared" si="16"/>
        <v>0.01577563396628635</v>
      </c>
      <c r="H37">
        <f ca="1" t="shared" si="3"/>
        <v>0.0021420145889758874</v>
      </c>
      <c r="I37">
        <f t="shared" si="4"/>
        <v>0.152083035817288</v>
      </c>
      <c r="J37">
        <f ca="1" t="shared" si="17"/>
        <v>0.0029465784168184878</v>
      </c>
      <c r="K37">
        <f t="shared" si="18"/>
        <v>0.14106361031541653</v>
      </c>
      <c r="L37">
        <f t="shared" si="19"/>
        <v>796.5235239988891</v>
      </c>
      <c r="N37">
        <f t="shared" si="20"/>
        <v>10315408.132938612</v>
      </c>
      <c r="O37">
        <f t="shared" si="5"/>
        <v>3111.423855512939</v>
      </c>
      <c r="P37">
        <f t="shared" si="6"/>
        <v>3.9062548208146564</v>
      </c>
      <c r="Q37">
        <f t="shared" si="7"/>
        <v>5646.555636977333</v>
      </c>
      <c r="R37">
        <f t="shared" si="8"/>
        <v>73125933.115376</v>
      </c>
      <c r="S37" s="13">
        <f t="shared" si="9"/>
        <v>6422.020130293544</v>
      </c>
      <c r="T37" s="16">
        <f t="shared" si="10"/>
        <v>1.1373340746415324</v>
      </c>
      <c r="U37">
        <f t="shared" si="21"/>
        <v>553.4764760011107</v>
      </c>
      <c r="V37">
        <f t="shared" si="22"/>
        <v>1467255.427867827</v>
      </c>
      <c r="W37">
        <f t="shared" si="11"/>
        <v>1077.4596133411308</v>
      </c>
      <c r="X37">
        <f t="shared" si="12"/>
        <v>1.9467125705609367</v>
      </c>
    </row>
    <row r="38" spans="1:24" ht="12.75">
      <c r="A38">
        <f t="shared" si="13"/>
        <v>3000</v>
      </c>
      <c r="B38">
        <f t="shared" si="0"/>
        <v>0.95093702955712</v>
      </c>
      <c r="C38">
        <f t="shared" si="14"/>
        <v>0.003517151279673003</v>
      </c>
      <c r="D38">
        <f t="shared" si="15"/>
        <v>70</v>
      </c>
      <c r="E38">
        <f ca="1" t="shared" si="1"/>
        <v>0.00025637865302274854</v>
      </c>
      <c r="F38">
        <f t="shared" si="2"/>
        <v>0.017946505711592398</v>
      </c>
      <c r="G38">
        <f ca="1" t="shared" si="16"/>
        <v>0.015131993439500453</v>
      </c>
      <c r="H38">
        <f ca="1" t="shared" si="3"/>
        <v>0.002245402353299927</v>
      </c>
      <c r="I38">
        <f t="shared" si="4"/>
        <v>0.1571781647309949</v>
      </c>
      <c r="J38">
        <f ca="1" t="shared" si="17"/>
        <v>0.00288410409815197</v>
      </c>
      <c r="K38">
        <f t="shared" si="18"/>
        <v>0.13817950621726457</v>
      </c>
      <c r="L38">
        <f t="shared" si="19"/>
        <v>782.4171629673475</v>
      </c>
      <c r="N38">
        <f t="shared" si="20"/>
        <v>10157514.064241989</v>
      </c>
      <c r="O38">
        <f t="shared" si="5"/>
        <v>3089.552952667443</v>
      </c>
      <c r="P38">
        <f t="shared" si="6"/>
        <v>3.9487285030279673</v>
      </c>
      <c r="Q38">
        <f t="shared" si="7"/>
        <v>5662.3242070146425</v>
      </c>
      <c r="R38">
        <f t="shared" si="8"/>
        <v>73509555.37698163</v>
      </c>
      <c r="S38" s="13">
        <f t="shared" si="9"/>
        <v>6437.98415279485</v>
      </c>
      <c r="T38" s="16">
        <f t="shared" si="10"/>
        <v>1.1369861416305513</v>
      </c>
      <c r="U38">
        <f t="shared" si="21"/>
        <v>567.5828370326523</v>
      </c>
      <c r="V38">
        <f t="shared" si="22"/>
        <v>1550482.9579539225</v>
      </c>
      <c r="W38">
        <f t="shared" si="11"/>
        <v>1108.3017103026991</v>
      </c>
      <c r="X38">
        <f t="shared" si="12"/>
        <v>1.9526695276709716</v>
      </c>
    </row>
    <row r="39" spans="1:24" ht="12.75">
      <c r="A39">
        <f t="shared" si="13"/>
        <v>3100</v>
      </c>
      <c r="B39">
        <f t="shared" si="0"/>
        <v>0.954149241813917</v>
      </c>
      <c r="C39">
        <f t="shared" si="14"/>
        <v>0.00321221225679702</v>
      </c>
      <c r="D39">
        <f t="shared" si="15"/>
        <v>69</v>
      </c>
      <c r="E39">
        <f ca="1" t="shared" si="1"/>
        <v>0.0002691216696335541</v>
      </c>
      <c r="F39">
        <f t="shared" si="2"/>
        <v>0.018569395204715233</v>
      </c>
      <c r="G39">
        <f ca="1" t="shared" si="16"/>
        <v>0.014502554742705598</v>
      </c>
      <c r="H39">
        <f ca="1" t="shared" si="3"/>
        <v>0.002354213939503221</v>
      </c>
      <c r="I39">
        <f t="shared" si="4"/>
        <v>0.16244076182572223</v>
      </c>
      <c r="J39">
        <f ca="1" t="shared" si="17"/>
        <v>0.002821856513795359</v>
      </c>
      <c r="K39">
        <f t="shared" si="18"/>
        <v>0.13535764970346922</v>
      </c>
      <c r="L39">
        <f t="shared" si="19"/>
        <v>768.599212345621</v>
      </c>
      <c r="N39">
        <f t="shared" si="20"/>
        <v>10002412.426710691</v>
      </c>
      <c r="O39">
        <f t="shared" si="5"/>
        <v>3067.844141655893</v>
      </c>
      <c r="P39">
        <f t="shared" si="6"/>
        <v>3.9914744802995656</v>
      </c>
      <c r="Q39">
        <f t="shared" si="7"/>
        <v>5678.284264165395</v>
      </c>
      <c r="R39">
        <f t="shared" si="8"/>
        <v>73896173.94083881</v>
      </c>
      <c r="S39" s="13">
        <f t="shared" si="9"/>
        <v>6453.933820250287</v>
      </c>
      <c r="T39" s="16">
        <f t="shared" si="10"/>
        <v>1.1365992824592936</v>
      </c>
      <c r="U39">
        <f t="shared" si="21"/>
        <v>581.4007876543787</v>
      </c>
      <c r="V39">
        <f t="shared" si="22"/>
        <v>1634772.4567464544</v>
      </c>
      <c r="W39">
        <f t="shared" si="11"/>
        <v>1138.7473735914048</v>
      </c>
      <c r="X39">
        <f t="shared" si="12"/>
        <v>1.95862716007937</v>
      </c>
    </row>
    <row r="40" spans="1:24" ht="12.75">
      <c r="A40">
        <f t="shared" si="13"/>
        <v>3200</v>
      </c>
      <c r="B40">
        <f t="shared" si="0"/>
        <v>0.9570886363891024</v>
      </c>
      <c r="C40">
        <f t="shared" si="14"/>
        <v>0.002939394575185328</v>
      </c>
      <c r="D40">
        <f t="shared" si="15"/>
        <v>68</v>
      </c>
      <c r="E40">
        <f ca="1" t="shared" si="1"/>
        <v>0.0002826651440249739</v>
      </c>
      <c r="F40">
        <f t="shared" si="2"/>
        <v>0.019221229793698225</v>
      </c>
      <c r="G40">
        <f ca="1" t="shared" si="16"/>
        <v>0.013888733069343072</v>
      </c>
      <c r="H40">
        <f ca="1" t="shared" si="3"/>
        <v>0.0024687386595624856</v>
      </c>
      <c r="I40">
        <f t="shared" si="4"/>
        <v>0.16787422885024902</v>
      </c>
      <c r="J40">
        <f ca="1" t="shared" si="17"/>
        <v>0.002760032844586684</v>
      </c>
      <c r="K40">
        <f t="shared" si="18"/>
        <v>0.13259761685888255</v>
      </c>
      <c r="L40">
        <f t="shared" si="19"/>
        <v>755.0634473752741</v>
      </c>
      <c r="N40">
        <f t="shared" si="20"/>
        <v>9850046.160738602</v>
      </c>
      <c r="O40">
        <f t="shared" si="5"/>
        <v>3046.2969899824884</v>
      </c>
      <c r="P40">
        <f t="shared" si="6"/>
        <v>4.034491406744589</v>
      </c>
      <c r="Q40">
        <f t="shared" si="7"/>
        <v>5694.396816941687</v>
      </c>
      <c r="R40">
        <f t="shared" si="8"/>
        <v>74285242.7824668</v>
      </c>
      <c r="S40" s="13">
        <f t="shared" si="9"/>
        <v>6469.859942353558</v>
      </c>
      <c r="T40" s="16">
        <f t="shared" si="10"/>
        <v>1.1361800293061333</v>
      </c>
      <c r="U40">
        <f t="shared" si="21"/>
        <v>594.9365526247257</v>
      </c>
      <c r="V40">
        <f t="shared" si="22"/>
        <v>1720047.7760596396</v>
      </c>
      <c r="W40">
        <f t="shared" si="11"/>
        <v>1168.8020681067633</v>
      </c>
      <c r="X40">
        <f t="shared" si="12"/>
        <v>1.9645827155018003</v>
      </c>
    </row>
    <row r="41" spans="1:24" ht="12.75">
      <c r="A41">
        <f t="shared" si="13"/>
        <v>3300</v>
      </c>
      <c r="B41">
        <f t="shared" si="0"/>
        <v>0.9597833895642589</v>
      </c>
      <c r="C41">
        <f t="shared" si="14"/>
        <v>0.00269475317515655</v>
      </c>
      <c r="D41">
        <f t="shared" si="15"/>
        <v>67</v>
      </c>
      <c r="E41">
        <f ca="1" t="shared" si="1"/>
        <v>0.0002970700775015711</v>
      </c>
      <c r="F41">
        <f t="shared" si="2"/>
        <v>0.019903695192605264</v>
      </c>
      <c r="G41">
        <f ca="1" t="shared" si="16"/>
        <v>0.013291651611294959</v>
      </c>
      <c r="H41">
        <f ca="1" t="shared" si="3"/>
        <v>0.0025892799412268277</v>
      </c>
      <c r="I41">
        <f t="shared" si="4"/>
        <v>0.17348175606219746</v>
      </c>
      <c r="J41">
        <f ca="1" t="shared" si="17"/>
        <v>0.002698799853312478</v>
      </c>
      <c r="K41">
        <f t="shared" si="18"/>
        <v>0.12989881700557007</v>
      </c>
      <c r="L41">
        <f t="shared" si="19"/>
        <v>741.8036856893858</v>
      </c>
      <c r="N41">
        <f t="shared" si="20"/>
        <v>9700359.447432136</v>
      </c>
      <c r="O41">
        <f t="shared" si="5"/>
        <v>3024.9110299858044</v>
      </c>
      <c r="P41">
        <f t="shared" si="6"/>
        <v>4.077778377677703</v>
      </c>
      <c r="Q41">
        <f t="shared" si="7"/>
        <v>5710.6269540359035</v>
      </c>
      <c r="R41">
        <f t="shared" si="8"/>
        <v>74676272.43299824</v>
      </c>
      <c r="S41" s="13">
        <f t="shared" si="9"/>
        <v>6485.754560946387</v>
      </c>
      <c r="T41" s="16">
        <f t="shared" si="10"/>
        <v>1.1357342395413648</v>
      </c>
      <c r="U41">
        <f t="shared" si="21"/>
        <v>608.196314310614</v>
      </c>
      <c r="V41">
        <f t="shared" si="22"/>
        <v>1806236.227017914</v>
      </c>
      <c r="W41">
        <f t="shared" si="11"/>
        <v>1198.471305570934</v>
      </c>
      <c r="X41">
        <f t="shared" si="12"/>
        <v>1.970533653972225</v>
      </c>
    </row>
    <row r="42" spans="1:24" ht="12.75">
      <c r="A42">
        <f t="shared" si="13"/>
        <v>3400</v>
      </c>
      <c r="B42">
        <f t="shared" si="0"/>
        <v>0.9622582814646943</v>
      </c>
      <c r="C42">
        <f t="shared" si="14"/>
        <v>0.002474891900435372</v>
      </c>
      <c r="D42">
        <f t="shared" si="15"/>
        <v>66</v>
      </c>
      <c r="E42">
        <f ca="1" t="shared" si="1"/>
        <v>0.0003124029543387641</v>
      </c>
      <c r="F42">
        <f t="shared" si="2"/>
        <v>0.02061859498635843</v>
      </c>
      <c r="G42">
        <f ca="1" t="shared" si="16"/>
        <v>0.012712175389692671</v>
      </c>
      <c r="H42">
        <f ca="1" t="shared" si="3"/>
        <v>0.0027161557607127784</v>
      </c>
      <c r="I42">
        <f t="shared" si="4"/>
        <v>0.17926628020704338</v>
      </c>
      <c r="J42">
        <f ca="1" t="shared" si="17"/>
        <v>0.002638297350197699</v>
      </c>
      <c r="K42">
        <f t="shared" si="18"/>
        <v>0.12726051965537238</v>
      </c>
      <c r="L42">
        <f t="shared" si="19"/>
        <v>728.8138039888288</v>
      </c>
      <c r="N42">
        <f t="shared" si="20"/>
        <v>9553297.698464315</v>
      </c>
      <c r="O42">
        <f t="shared" si="5"/>
        <v>3003.685758793627</v>
      </c>
      <c r="P42">
        <f t="shared" si="6"/>
        <v>4.121334890138369</v>
      </c>
      <c r="Q42">
        <f t="shared" si="7"/>
        <v>5726.94348539902</v>
      </c>
      <c r="R42">
        <f t="shared" si="8"/>
        <v>75068825.14966233</v>
      </c>
      <c r="S42" s="13">
        <f t="shared" si="9"/>
        <v>6501.610836147305</v>
      </c>
      <c r="T42" s="16">
        <f t="shared" si="10"/>
        <v>1.1352671547612296</v>
      </c>
      <c r="U42">
        <f t="shared" si="21"/>
        <v>621.186196011171</v>
      </c>
      <c r="V42">
        <f t="shared" si="22"/>
        <v>1893268.434411645</v>
      </c>
      <c r="W42">
        <f t="shared" si="11"/>
        <v>1227.7606217405803</v>
      </c>
      <c r="X42">
        <f t="shared" si="12"/>
        <v>1.9764776320279034</v>
      </c>
    </row>
    <row r="43" spans="1:24" ht="12.75">
      <c r="A43">
        <f t="shared" si="13"/>
        <v>3500</v>
      </c>
      <c r="B43">
        <f t="shared" si="0"/>
        <v>0.9645351602883315</v>
      </c>
      <c r="C43">
        <f t="shared" si="14"/>
        <v>0.0022768788236372517</v>
      </c>
      <c r="D43">
        <f t="shared" si="15"/>
        <v>65</v>
      </c>
      <c r="E43">
        <f ca="1" t="shared" si="1"/>
        <v>0.0003287363111295072</v>
      </c>
      <c r="F43">
        <f t="shared" si="2"/>
        <v>0.021367860223417967</v>
      </c>
      <c r="G43">
        <f ca="1" t="shared" si="16"/>
        <v>0.012150942300557263</v>
      </c>
      <c r="H43">
        <f ca="1" t="shared" si="3"/>
        <v>0.002849699046372484</v>
      </c>
      <c r="I43">
        <f t="shared" si="4"/>
        <v>0.18523043801421143</v>
      </c>
      <c r="J43">
        <f ca="1" t="shared" si="17"/>
        <v>0.002578641349683527</v>
      </c>
      <c r="K43">
        <f t="shared" si="18"/>
        <v>0.12468187830568886</v>
      </c>
      <c r="L43">
        <f t="shared" si="19"/>
        <v>716.0877520232916</v>
      </c>
      <c r="N43">
        <f t="shared" si="20"/>
        <v>9408807.542863103</v>
      </c>
      <c r="O43">
        <f t="shared" si="5"/>
        <v>2982.6206386775593</v>
      </c>
      <c r="P43">
        <f t="shared" si="6"/>
        <v>4.165160806409863</v>
      </c>
      <c r="Q43">
        <f t="shared" si="7"/>
        <v>5743.318610164206</v>
      </c>
      <c r="R43">
        <f t="shared" si="8"/>
        <v>75462510.43632062</v>
      </c>
      <c r="S43" s="13">
        <f t="shared" si="9"/>
        <v>6517.422939971144</v>
      </c>
      <c r="T43" s="16">
        <f t="shared" si="10"/>
        <v>1.1347834557597016</v>
      </c>
      <c r="U43">
        <f t="shared" si="21"/>
        <v>633.9122479767082</v>
      </c>
      <c r="V43">
        <f t="shared" si="22"/>
        <v>1981078.1929738522</v>
      </c>
      <c r="W43">
        <f t="shared" si="11"/>
        <v>1256.6755567126181</v>
      </c>
      <c r="X43">
        <f t="shared" si="12"/>
        <v>1.9824124880432854</v>
      </c>
    </row>
    <row r="44" spans="1:24" ht="12.75">
      <c r="A44">
        <f t="shared" si="13"/>
        <v>3600</v>
      </c>
      <c r="B44">
        <f t="shared" si="0"/>
        <v>0.966633336095153</v>
      </c>
      <c r="C44">
        <f t="shared" si="14"/>
        <v>0.0020981758068214784</v>
      </c>
      <c r="D44">
        <f t="shared" si="15"/>
        <v>64</v>
      </c>
      <c r="E44">
        <f ca="1" t="shared" si="1"/>
        <v>0.0003461493733531995</v>
      </c>
      <c r="F44">
        <f t="shared" si="2"/>
        <v>0.02215355989460477</v>
      </c>
      <c r="G44">
        <f ca="1" t="shared" si="16"/>
        <v>0.011608391464671172</v>
      </c>
      <c r="H44">
        <f ca="1" t="shared" si="3"/>
        <v>0.0029902580446370436</v>
      </c>
      <c r="I44">
        <f t="shared" si="4"/>
        <v>0.1913765148567708</v>
      </c>
      <c r="J44">
        <f ca="1" t="shared" si="17"/>
        <v>0.0025199269326572557</v>
      </c>
      <c r="K44">
        <f t="shared" si="18"/>
        <v>0.1221619513730316</v>
      </c>
      <c r="L44">
        <f t="shared" si="19"/>
        <v>703.6195641927227</v>
      </c>
      <c r="N44">
        <f t="shared" si="20"/>
        <v>9266836.811241502</v>
      </c>
      <c r="O44">
        <f t="shared" si="5"/>
        <v>2961.715097730831</v>
      </c>
      <c r="P44">
        <f t="shared" si="6"/>
        <v>4.209256320393632</v>
      </c>
      <c r="Q44">
        <f t="shared" si="7"/>
        <v>5759.727609819872</v>
      </c>
      <c r="R44">
        <f t="shared" si="8"/>
        <v>75856980.89370275</v>
      </c>
      <c r="S44" s="13">
        <f t="shared" si="9"/>
        <v>6533.185957431597</v>
      </c>
      <c r="T44" s="16">
        <f t="shared" si="10"/>
        <v>1.1342873135689682</v>
      </c>
      <c r="U44">
        <f t="shared" si="21"/>
        <v>646.3804358072771</v>
      </c>
      <c r="V44">
        <f t="shared" si="22"/>
        <v>2069602.3265708908</v>
      </c>
      <c r="W44">
        <f t="shared" si="11"/>
        <v>1285.2216379973088</v>
      </c>
      <c r="X44">
        <f t="shared" si="12"/>
        <v>1.9883362286362682</v>
      </c>
    </row>
    <row r="45" spans="1:24" ht="12.75">
      <c r="A45">
        <f t="shared" si="13"/>
        <v>3700</v>
      </c>
      <c r="B45">
        <f t="shared" si="0"/>
        <v>0.9685699158219581</v>
      </c>
      <c r="C45">
        <f t="shared" si="14"/>
        <v>0.0019365797268050544</v>
      </c>
      <c r="D45">
        <f t="shared" si="15"/>
        <v>63</v>
      </c>
      <c r="E45">
        <f ca="1" t="shared" si="1"/>
        <v>0.0003647287680821343</v>
      </c>
      <c r="F45">
        <f t="shared" si="2"/>
        <v>0.02297791238917446</v>
      </c>
      <c r="G45">
        <f ca="1" t="shared" si="16"/>
        <v>0.011084788997924623</v>
      </c>
      <c r="H45">
        <f ca="1" t="shared" si="3"/>
        <v>0.0031381966381979136</v>
      </c>
      <c r="I45">
        <f t="shared" si="4"/>
        <v>0.19770638820646855</v>
      </c>
      <c r="J45">
        <f ca="1" t="shared" si="17"/>
        <v>0.002462230830609269</v>
      </c>
      <c r="K45">
        <f t="shared" si="18"/>
        <v>0.11969972054242232</v>
      </c>
      <c r="L45">
        <f t="shared" si="19"/>
        <v>691.4033690554195</v>
      </c>
      <c r="N45">
        <f t="shared" si="20"/>
        <v>9127334.517916689</v>
      </c>
      <c r="O45">
        <f t="shared" si="5"/>
        <v>2940.9685308033313</v>
      </c>
      <c r="P45">
        <f t="shared" si="6"/>
        <v>4.253621926692691</v>
      </c>
      <c r="Q45">
        <f t="shared" si="7"/>
        <v>5776.148565111995</v>
      </c>
      <c r="R45">
        <f t="shared" si="8"/>
        <v>76251928.38008259</v>
      </c>
      <c r="S45" s="13">
        <f t="shared" si="9"/>
        <v>6548.8957950052345</v>
      </c>
      <c r="T45" s="16">
        <f t="shared" si="10"/>
        <v>1.1337824367192773</v>
      </c>
      <c r="U45">
        <f t="shared" si="21"/>
        <v>658.5966309445803</v>
      </c>
      <c r="V45">
        <f t="shared" si="22"/>
        <v>2158780.551073204</v>
      </c>
      <c r="W45">
        <f t="shared" si="11"/>
        <v>1313.4043660585464</v>
      </c>
      <c r="X45">
        <f t="shared" si="12"/>
        <v>1.9942470160754087</v>
      </c>
    </row>
    <row r="46" spans="1:24" ht="12.75">
      <c r="A46">
        <f t="shared" si="13"/>
        <v>3800</v>
      </c>
      <c r="B46">
        <f t="shared" si="0"/>
        <v>0.9703600891087466</v>
      </c>
      <c r="C46">
        <f t="shared" si="14"/>
        <v>0.0017901732867885434</v>
      </c>
      <c r="D46">
        <f t="shared" si="15"/>
        <v>62</v>
      </c>
      <c r="E46">
        <f ca="1" t="shared" si="1"/>
        <v>0.0003845693230487557</v>
      </c>
      <c r="F46">
        <f t="shared" si="2"/>
        <v>0.023843298029022852</v>
      </c>
      <c r="G46">
        <f ca="1" t="shared" si="16"/>
        <v>0.010580251336797934</v>
      </c>
      <c r="H46">
        <f ca="1" t="shared" si="3"/>
        <v>0.0032938946048814872</v>
      </c>
      <c r="I46">
        <f t="shared" si="4"/>
        <v>0.20422146550265222</v>
      </c>
      <c r="J46">
        <f ca="1" t="shared" si="17"/>
        <v>0.002405613749597213</v>
      </c>
      <c r="K46">
        <f t="shared" si="18"/>
        <v>0.1172941067928251</v>
      </c>
      <c r="L46">
        <f t="shared" si="19"/>
        <v>679.4333970011772</v>
      </c>
      <c r="N46">
        <f t="shared" si="20"/>
        <v>8990250.841311028</v>
      </c>
      <c r="O46">
        <f t="shared" si="5"/>
        <v>2920.380300637311</v>
      </c>
      <c r="P46">
        <f t="shared" si="6"/>
        <v>4.298258392253054</v>
      </c>
      <c r="Q46">
        <f t="shared" si="7"/>
        <v>5792.56209522317</v>
      </c>
      <c r="R46">
        <f t="shared" si="8"/>
        <v>76647080.46407121</v>
      </c>
      <c r="S46" s="13">
        <f t="shared" si="9"/>
        <v>6564.549096248345</v>
      </c>
      <c r="T46" s="16">
        <f t="shared" si="10"/>
        <v>1.1332721148836356</v>
      </c>
      <c r="U46">
        <f t="shared" si="21"/>
        <v>670.5666029988225</v>
      </c>
      <c r="V46">
        <f t="shared" si="22"/>
        <v>2248555.3414800214</v>
      </c>
      <c r="W46">
        <f t="shared" si="11"/>
        <v>1341.2292020466305</v>
      </c>
      <c r="X46">
        <f t="shared" si="12"/>
        <v>2.0001431566209176</v>
      </c>
    </row>
    <row r="47" spans="1:24" ht="12.75">
      <c r="A47">
        <f t="shared" si="13"/>
        <v>3900</v>
      </c>
      <c r="B47">
        <f t="shared" si="0"/>
        <v>0.9720173728380432</v>
      </c>
      <c r="C47">
        <f t="shared" si="14"/>
        <v>0.0016572837292966325</v>
      </c>
      <c r="D47">
        <f t="shared" si="15"/>
        <v>61</v>
      </c>
      <c r="E47">
        <f ca="1" t="shared" si="1"/>
        <v>0.00040577496382643297</v>
      </c>
      <c r="F47">
        <f t="shared" si="2"/>
        <v>0.02475227279341241</v>
      </c>
      <c r="G47">
        <f ca="1" t="shared" si="16"/>
        <v>0.010094766265308388</v>
      </c>
      <c r="H47">
        <f ca="1" t="shared" si="3"/>
        <v>0.0034577478039816093</v>
      </c>
      <c r="I47">
        <f t="shared" si="4"/>
        <v>0.21092261604287818</v>
      </c>
      <c r="J47">
        <f ca="1" t="shared" si="17"/>
        <v>0.002350122452594648</v>
      </c>
      <c r="K47">
        <f t="shared" si="18"/>
        <v>0.11494398434023045</v>
      </c>
      <c r="L47">
        <f t="shared" si="19"/>
        <v>667.7039863218947</v>
      </c>
      <c r="N47">
        <f t="shared" si="20"/>
        <v>8855537.102978721</v>
      </c>
      <c r="O47">
        <f t="shared" si="5"/>
        <v>2899.9497391555897</v>
      </c>
      <c r="P47">
        <f t="shared" si="6"/>
        <v>4.343166730410304</v>
      </c>
      <c r="Q47">
        <f t="shared" si="7"/>
        <v>5808.951117837647</v>
      </c>
      <c r="R47">
        <f t="shared" si="8"/>
        <v>77042197.15201989</v>
      </c>
      <c r="S47" s="13">
        <f t="shared" si="9"/>
        <v>6580.1431642930565</v>
      </c>
      <c r="T47" s="16">
        <f t="shared" si="10"/>
        <v>1.1327592590833304</v>
      </c>
      <c r="U47">
        <f t="shared" si="21"/>
        <v>682.296013678105</v>
      </c>
      <c r="V47">
        <f t="shared" si="22"/>
        <v>2338871.803710496</v>
      </c>
      <c r="W47">
        <f t="shared" si="11"/>
        <v>1368.7015574731633</v>
      </c>
      <c r="X47">
        <f t="shared" si="12"/>
        <v>2.0060230897360807</v>
      </c>
    </row>
    <row r="48" spans="1:24" ht="12.75">
      <c r="A48">
        <f t="shared" si="13"/>
        <v>4000</v>
      </c>
      <c r="B48">
        <f t="shared" si="0"/>
        <v>0.9735538209187572</v>
      </c>
      <c r="C48">
        <f t="shared" si="14"/>
        <v>0.001536448080713959</v>
      </c>
      <c r="D48">
        <f t="shared" si="15"/>
        <v>60</v>
      </c>
      <c r="E48">
        <f ca="1" t="shared" si="1"/>
        <v>0.00042845972265193044</v>
      </c>
      <c r="F48">
        <f t="shared" si="2"/>
        <v>0.025707583359115826</v>
      </c>
      <c r="G48">
        <f ca="1" t="shared" si="16"/>
        <v>0.009628211796052027</v>
      </c>
      <c r="H48">
        <f ca="1" t="shared" si="3"/>
        <v>0.0036301682749212438</v>
      </c>
      <c r="I48">
        <f t="shared" si="4"/>
        <v>0.21781009649527464</v>
      </c>
      <c r="J48">
        <f ca="1" t="shared" si="17"/>
        <v>0.002295791618952534</v>
      </c>
      <c r="K48">
        <f t="shared" si="18"/>
        <v>0.11264819272127792</v>
      </c>
      <c r="L48">
        <f t="shared" si="19"/>
        <v>656.2095878878716</v>
      </c>
      <c r="N48">
        <f t="shared" si="20"/>
        <v>8723145.745557744</v>
      </c>
      <c r="O48">
        <f t="shared" si="5"/>
        <v>2879.6761488614957</v>
      </c>
      <c r="P48">
        <f t="shared" si="6"/>
        <v>4.38834817718871</v>
      </c>
      <c r="Q48">
        <f t="shared" si="7"/>
        <v>5825.300628759412</v>
      </c>
      <c r="R48">
        <f t="shared" si="8"/>
        <v>77437067.87326065</v>
      </c>
      <c r="S48" s="13">
        <f t="shared" si="9"/>
        <v>6595.675890902755</v>
      </c>
      <c r="T48" s="16">
        <f t="shared" si="10"/>
        <v>1.132246438637006</v>
      </c>
      <c r="U48">
        <f t="shared" si="21"/>
        <v>693.7904121121281</v>
      </c>
      <c r="V48">
        <f t="shared" si="22"/>
        <v>2429677.551339279</v>
      </c>
      <c r="W48">
        <f t="shared" si="11"/>
        <v>1395.8267856007644</v>
      </c>
      <c r="X48">
        <f t="shared" si="12"/>
        <v>2.0118853781092256</v>
      </c>
    </row>
    <row r="49" spans="1:24" ht="12.75">
      <c r="A49">
        <f t="shared" si="13"/>
        <v>4100</v>
      </c>
      <c r="B49">
        <f t="shared" si="0"/>
        <v>0.9749802047296765</v>
      </c>
      <c r="C49">
        <f t="shared" si="14"/>
        <v>0.0014263838109193072</v>
      </c>
      <c r="D49">
        <f t="shared" si="15"/>
        <v>59</v>
      </c>
      <c r="E49">
        <f ca="1" t="shared" si="1"/>
        <v>0.0004527488744913155</v>
      </c>
      <c r="F49">
        <f t="shared" si="2"/>
        <v>0.026712183594987615</v>
      </c>
      <c r="G49">
        <f ca="1" t="shared" si="16"/>
        <v>0.009180373060075712</v>
      </c>
      <c r="H49">
        <f ca="1" t="shared" si="3"/>
        <v>0.0038115842309989012</v>
      </c>
      <c r="I49">
        <f t="shared" si="4"/>
        <v>0.22488346962893518</v>
      </c>
      <c r="J49">
        <f ca="1" t="shared" si="17"/>
        <v>0.002242645499440793</v>
      </c>
      <c r="K49">
        <f t="shared" si="18"/>
        <v>0.11040554722183712</v>
      </c>
      <c r="L49">
        <f t="shared" si="19"/>
        <v>644.9447686157439</v>
      </c>
      <c r="N49">
        <f t="shared" si="20"/>
        <v>8593030.309907382</v>
      </c>
      <c r="O49">
        <f t="shared" si="5"/>
        <v>2859.5588043162475</v>
      </c>
      <c r="P49">
        <f t="shared" si="6"/>
        <v>4.4338041697024195</v>
      </c>
      <c r="Q49">
        <f t="shared" si="7"/>
        <v>5841.597499805519</v>
      </c>
      <c r="R49">
        <f t="shared" si="8"/>
        <v>77831508.70708936</v>
      </c>
      <c r="S49" s="13">
        <f t="shared" si="9"/>
        <v>6611.145691735683</v>
      </c>
      <c r="T49" s="16">
        <f t="shared" si="10"/>
        <v>1.1317359150396418</v>
      </c>
      <c r="U49">
        <f t="shared" si="21"/>
        <v>705.0552313842559</v>
      </c>
      <c r="V49">
        <f t="shared" si="22"/>
        <v>2520922.587443514</v>
      </c>
      <c r="W49">
        <f t="shared" si="11"/>
        <v>1422.6101743419408</v>
      </c>
      <c r="X49">
        <f t="shared" si="12"/>
        <v>2.0177286984296083</v>
      </c>
    </row>
    <row r="50" spans="1:24" ht="12.75">
      <c r="A50">
        <f t="shared" si="13"/>
        <v>4200</v>
      </c>
      <c r="B50">
        <f t="shared" si="0"/>
        <v>0.9763061687250301</v>
      </c>
      <c r="C50">
        <f t="shared" si="14"/>
        <v>0.001325963995353563</v>
      </c>
      <c r="D50">
        <f t="shared" si="15"/>
        <v>58</v>
      </c>
      <c r="E50">
        <f ca="1" t="shared" si="1"/>
        <v>0.0004787802183767731</v>
      </c>
      <c r="F50">
        <f t="shared" si="2"/>
        <v>0.02776925266585284</v>
      </c>
      <c r="G50">
        <f ca="1" t="shared" si="16"/>
        <v>0.008750957359178912</v>
      </c>
      <c r="H50">
        <f ca="1" t="shared" si="3"/>
        <v>0.004002439928617392</v>
      </c>
      <c r="I50">
        <f t="shared" si="4"/>
        <v>0.23214151585980874</v>
      </c>
      <c r="J50">
        <f ca="1" t="shared" si="17"/>
        <v>0.0021906993847721477</v>
      </c>
      <c r="K50">
        <f t="shared" si="18"/>
        <v>0.10821484783706498</v>
      </c>
      <c r="L50">
        <f t="shared" si="19"/>
        <v>633.9042138935602</v>
      </c>
      <c r="N50">
        <f t="shared" si="20"/>
        <v>8465145.411656452</v>
      </c>
      <c r="O50">
        <f t="shared" si="5"/>
        <v>2839.596953665157</v>
      </c>
      <c r="P50">
        <f t="shared" si="6"/>
        <v>4.479536326511876</v>
      </c>
      <c r="Q50">
        <f t="shared" si="7"/>
        <v>5857.830293750501</v>
      </c>
      <c r="R50">
        <f t="shared" si="8"/>
        <v>78225359.8360375</v>
      </c>
      <c r="S50" s="13">
        <f t="shared" si="9"/>
        <v>6626.5514474465845</v>
      </c>
      <c r="T50" s="16">
        <f t="shared" si="10"/>
        <v>1.1312296729586384</v>
      </c>
      <c r="U50">
        <f t="shared" si="21"/>
        <v>716.0957861064396</v>
      </c>
      <c r="V50">
        <f t="shared" si="22"/>
        <v>2612559.191637639</v>
      </c>
      <c r="W50">
        <f t="shared" si="11"/>
        <v>1449.0569404817188</v>
      </c>
      <c r="X50">
        <f t="shared" si="12"/>
        <v>2.023551832863785</v>
      </c>
    </row>
    <row r="51" spans="1:24" ht="12.75">
      <c r="A51">
        <f t="shared" si="13"/>
        <v>4300</v>
      </c>
      <c r="B51">
        <f t="shared" si="0"/>
        <v>0.9775403649564073</v>
      </c>
      <c r="C51">
        <f t="shared" si="14"/>
        <v>0.001234196231377216</v>
      </c>
      <c r="D51">
        <f t="shared" si="15"/>
        <v>57</v>
      </c>
      <c r="E51">
        <f ca="1" t="shared" si="1"/>
        <v>0.0005067055248759722</v>
      </c>
      <c r="F51">
        <f t="shared" si="2"/>
        <v>0.028882214917930416</v>
      </c>
      <c r="G51">
        <f ca="1" t="shared" si="16"/>
        <v>0.008339607530665424</v>
      </c>
      <c r="H51">
        <f ca="1" t="shared" si="3"/>
        <v>0.0042031953897684405</v>
      </c>
      <c r="I51">
        <f t="shared" si="4"/>
        <v>0.2395821372168011</v>
      </c>
      <c r="J51">
        <f ca="1" t="shared" si="17"/>
        <v>0.00213996090472918</v>
      </c>
      <c r="K51">
        <f t="shared" si="18"/>
        <v>0.1060748869323358</v>
      </c>
      <c r="L51">
        <f t="shared" si="19"/>
        <v>623.0827291098536</v>
      </c>
      <c r="N51">
        <f t="shared" si="20"/>
        <v>8339446.717356111</v>
      </c>
      <c r="O51">
        <f t="shared" si="5"/>
        <v>2819.7898201889316</v>
      </c>
      <c r="P51">
        <f t="shared" si="6"/>
        <v>4.525546429793248</v>
      </c>
      <c r="Q51">
        <f t="shared" si="7"/>
        <v>5873.989095150414</v>
      </c>
      <c r="R51">
        <f t="shared" si="8"/>
        <v>78618483.21059977</v>
      </c>
      <c r="S51" s="13">
        <f t="shared" si="9"/>
        <v>6641.892450247428</v>
      </c>
      <c r="T51" s="16">
        <f t="shared" si="10"/>
        <v>1.1307294485328545</v>
      </c>
      <c r="U51">
        <f t="shared" si="21"/>
        <v>726.9172708901461</v>
      </c>
      <c r="V51">
        <f t="shared" si="22"/>
        <v>2704541.8122991445</v>
      </c>
      <c r="W51">
        <f t="shared" si="11"/>
        <v>1475.1722250573885</v>
      </c>
      <c r="X51">
        <f t="shared" si="12"/>
        <v>2.029353661182059</v>
      </c>
    </row>
    <row r="52" spans="1:24" ht="12.75">
      <c r="A52">
        <f t="shared" si="13"/>
        <v>4400</v>
      </c>
      <c r="B52">
        <f t="shared" si="0"/>
        <v>0.9786905696502921</v>
      </c>
      <c r="C52">
        <f t="shared" si="14"/>
        <v>0.0011502046938848265</v>
      </c>
      <c r="D52">
        <f t="shared" si="15"/>
        <v>56</v>
      </c>
      <c r="E52">
        <f ca="1" t="shared" si="1"/>
        <v>0.0005366921738892971</v>
      </c>
      <c r="F52">
        <f t="shared" si="2"/>
        <v>0.03005476173780064</v>
      </c>
      <c r="G52">
        <f ca="1" t="shared" si="16"/>
        <v>0.007945913769184573</v>
      </c>
      <c r="H52">
        <f ca="1" t="shared" si="3"/>
        <v>0.004414325952636248</v>
      </c>
      <c r="I52">
        <f t="shared" si="4"/>
        <v>0.24720225334762988</v>
      </c>
      <c r="J52">
        <f ca="1" t="shared" si="17"/>
        <v>0.002090431174088556</v>
      </c>
      <c r="K52">
        <f t="shared" si="18"/>
        <v>0.10398445575824725</v>
      </c>
      <c r="L52">
        <f t="shared" si="19"/>
        <v>612.4752404166201</v>
      </c>
      <c r="N52">
        <f t="shared" si="20"/>
        <v>8215890.920403464</v>
      </c>
      <c r="O52">
        <f t="shared" si="5"/>
        <v>2800.1366038606166</v>
      </c>
      <c r="P52">
        <f t="shared" si="6"/>
        <v>4.571836409184309</v>
      </c>
      <c r="Q52">
        <f t="shared" si="7"/>
        <v>5890.065355927424</v>
      </c>
      <c r="R52">
        <f t="shared" si="8"/>
        <v>79010760.41119581</v>
      </c>
      <c r="S52" s="13">
        <f t="shared" si="9"/>
        <v>6657.168355547226</v>
      </c>
      <c r="T52" s="16">
        <f t="shared" si="10"/>
        <v>1.130236755157196</v>
      </c>
      <c r="U52">
        <f t="shared" si="21"/>
        <v>737.5247595833797</v>
      </c>
      <c r="V52">
        <f t="shared" si="22"/>
        <v>2796826.963930276</v>
      </c>
      <c r="W52">
        <f t="shared" si="11"/>
        <v>1500.9610897460848</v>
      </c>
      <c r="X52">
        <f t="shared" si="12"/>
        <v>2.035133153487569</v>
      </c>
    </row>
    <row r="53" spans="1:24" ht="12.75">
      <c r="A53">
        <f t="shared" si="13"/>
        <v>4500</v>
      </c>
      <c r="B53">
        <f t="shared" si="0"/>
        <v>0.9797637844734425</v>
      </c>
      <c r="C53">
        <f t="shared" si="14"/>
        <v>0.0010732148231503702</v>
      </c>
      <c r="D53">
        <f t="shared" si="15"/>
        <v>55</v>
      </c>
      <c r="E53">
        <f ca="1" t="shared" si="1"/>
        <v>0.000568925010885124</v>
      </c>
      <c r="F53">
        <f t="shared" si="2"/>
        <v>0.03129087559868182</v>
      </c>
      <c r="G53">
        <f ca="1" t="shared" si="16"/>
        <v>0.007569424043648063</v>
      </c>
      <c r="H53">
        <f ca="1" t="shared" si="3"/>
        <v>0.004636321621961076</v>
      </c>
      <c r="I53">
        <f t="shared" si="4"/>
        <v>0.2549976892078592</v>
      </c>
      <c r="J53">
        <f ca="1" t="shared" si="17"/>
        <v>0.0020421058005181424</v>
      </c>
      <c r="K53">
        <f t="shared" si="18"/>
        <v>0.1019423499577291</v>
      </c>
      <c r="L53">
        <f t="shared" si="19"/>
        <v>602.0767948407953</v>
      </c>
      <c r="N53">
        <f t="shared" si="20"/>
        <v>8094435.716877722</v>
      </c>
      <c r="O53">
        <f t="shared" si="5"/>
        <v>2780.6364828923533</v>
      </c>
      <c r="P53">
        <f t="shared" si="6"/>
        <v>4.618408327176312</v>
      </c>
      <c r="Q53">
        <f t="shared" si="7"/>
        <v>5906.051754648087</v>
      </c>
      <c r="R53">
        <f t="shared" si="8"/>
        <v>79402090.69375113</v>
      </c>
      <c r="S53" s="13">
        <f t="shared" si="9"/>
        <v>6672.379138296128</v>
      </c>
      <c r="T53" s="16">
        <f t="shared" si="10"/>
        <v>1.1297529069305798</v>
      </c>
      <c r="U53">
        <f t="shared" si="21"/>
        <v>747.9232051592045</v>
      </c>
      <c r="V53">
        <f t="shared" si="22"/>
        <v>2889373.1295551164</v>
      </c>
      <c r="W53">
        <f t="shared" si="11"/>
        <v>1526.4285141268485</v>
      </c>
      <c r="X53">
        <f t="shared" si="12"/>
        <v>2.040889363503476</v>
      </c>
    </row>
    <row r="54" spans="1:24" ht="12.75">
      <c r="A54">
        <f t="shared" si="13"/>
        <v>4600</v>
      </c>
      <c r="B54">
        <f t="shared" si="0"/>
        <v>0.9807663246991924</v>
      </c>
      <c r="C54">
        <f t="shared" si="14"/>
        <v>0.0010025402257499705</v>
      </c>
      <c r="D54">
        <f t="shared" si="15"/>
        <v>54</v>
      </c>
      <c r="E54">
        <f ca="1" t="shared" si="1"/>
        <v>0.0006036084543006304</v>
      </c>
      <c r="F54">
        <f t="shared" si="2"/>
        <v>0.03259485653223404</v>
      </c>
      <c r="G54">
        <f ca="1" t="shared" si="16"/>
        <v>0.007209653239703857</v>
      </c>
      <c r="H54">
        <f ca="1" t="shared" si="3"/>
        <v>0.004869686187247969</v>
      </c>
      <c r="I54">
        <f t="shared" si="4"/>
        <v>0.2629630541113903</v>
      </c>
      <c r="J54">
        <f ca="1" t="shared" si="17"/>
        <v>0.001994975768558379</v>
      </c>
      <c r="K54">
        <f t="shared" si="18"/>
        <v>0.09994737418917073</v>
      </c>
      <c r="L54">
        <f t="shared" si="19"/>
        <v>591.8825598450223</v>
      </c>
      <c r="N54">
        <f t="shared" si="20"/>
        <v>7975039.78140914</v>
      </c>
      <c r="O54">
        <f t="shared" si="5"/>
        <v>2761.2886152592673</v>
      </c>
      <c r="P54">
        <f t="shared" si="6"/>
        <v>4.6652643659280635</v>
      </c>
      <c r="Q54">
        <f t="shared" si="7"/>
        <v>5921.942068480601</v>
      </c>
      <c r="R54">
        <f t="shared" si="8"/>
        <v>79792389.20589104</v>
      </c>
      <c r="S54" s="13">
        <f t="shared" si="9"/>
        <v>6687.525053669014</v>
      </c>
      <c r="T54" s="16">
        <f t="shared" si="10"/>
        <v>1.1292790399391461</v>
      </c>
      <c r="U54">
        <f t="shared" si="21"/>
        <v>758.1174401549774</v>
      </c>
      <c r="V54">
        <f t="shared" si="22"/>
        <v>2982140.66801665</v>
      </c>
      <c r="W54">
        <f t="shared" si="11"/>
        <v>1551.5793936984064</v>
      </c>
      <c r="X54">
        <f t="shared" si="12"/>
        <v>2.046621422376494</v>
      </c>
    </row>
    <row r="55" spans="1:24" ht="12.75">
      <c r="A55">
        <f t="shared" si="13"/>
        <v>4700</v>
      </c>
      <c r="B55">
        <f t="shared" si="0"/>
        <v>0.9817038961402788</v>
      </c>
      <c r="C55">
        <f t="shared" si="14"/>
        <v>0.0009375714410863045</v>
      </c>
      <c r="D55">
        <f t="shared" si="15"/>
        <v>53</v>
      </c>
      <c r="E55">
        <f ca="1" t="shared" si="1"/>
        <v>0.0006409688922767165</v>
      </c>
      <c r="F55">
        <f t="shared" si="2"/>
        <v>0.033971351290665974</v>
      </c>
      <c r="G55">
        <f ca="1" t="shared" si="16"/>
        <v>0.006866091150227757</v>
      </c>
      <c r="H55">
        <f ca="1" t="shared" si="3"/>
        <v>0.005114936072990769</v>
      </c>
      <c r="I55">
        <f t="shared" si="4"/>
        <v>0.2710916118685108</v>
      </c>
      <c r="J55">
        <f ca="1" t="shared" si="17"/>
        <v>0.0019490282127201598</v>
      </c>
      <c r="K55">
        <f t="shared" si="18"/>
        <v>0.09799834597645056</v>
      </c>
      <c r="L55">
        <f t="shared" si="19"/>
        <v>581.8878224261052</v>
      </c>
      <c r="N55">
        <f t="shared" si="20"/>
        <v>7857662.743182027</v>
      </c>
      <c r="O55">
        <f t="shared" si="5"/>
        <v>2742.0921401904484</v>
      </c>
      <c r="P55">
        <f t="shared" si="6"/>
        <v>4.712406815385229</v>
      </c>
      <c r="Q55">
        <f t="shared" si="7"/>
        <v>5937.731056868403</v>
      </c>
      <c r="R55">
        <f t="shared" si="8"/>
        <v>80181585.36135149</v>
      </c>
      <c r="S55" s="13">
        <f t="shared" si="9"/>
        <v>6702.606601737261</v>
      </c>
      <c r="T55" s="16">
        <f t="shared" si="10"/>
        <v>1.1288161315396892</v>
      </c>
      <c r="U55">
        <f t="shared" si="21"/>
        <v>768.1121775738945</v>
      </c>
      <c r="V55">
        <f t="shared" si="22"/>
        <v>3075091.726012581</v>
      </c>
      <c r="W55">
        <f t="shared" si="11"/>
        <v>1576.418538547194</v>
      </c>
      <c r="X55">
        <f t="shared" si="12"/>
        <v>2.0523285329577243</v>
      </c>
    </row>
    <row r="56" spans="1:24" ht="12.75">
      <c r="A56">
        <f t="shared" si="13"/>
        <v>4800</v>
      </c>
      <c r="B56">
        <f t="shared" si="0"/>
        <v>0.9825816624249613</v>
      </c>
      <c r="C56">
        <f t="shared" si="14"/>
        <v>0.0008777662846825018</v>
      </c>
      <c r="D56">
        <f t="shared" si="15"/>
        <v>52</v>
      </c>
      <c r="E56">
        <f ca="1" t="shared" si="1"/>
        <v>0.000681257413357006</v>
      </c>
      <c r="F56">
        <f t="shared" si="2"/>
        <v>0.03542538549456431</v>
      </c>
      <c r="G56">
        <f ca="1" t="shared" si="16"/>
        <v>0.006538209428023811</v>
      </c>
      <c r="H56">
        <f ca="1" t="shared" si="3"/>
        <v>0.0053725988807891015</v>
      </c>
      <c r="I56">
        <f t="shared" si="4"/>
        <v>0.2793751418010333</v>
      </c>
      <c r="J56">
        <f ca="1" t="shared" si="17"/>
        <v>0.0019042470916646999</v>
      </c>
      <c r="K56">
        <f t="shared" si="18"/>
        <v>0.09609409888478586</v>
      </c>
      <c r="L56">
        <f t="shared" si="19"/>
        <v>572.0879878284602</v>
      </c>
      <c r="N56">
        <f t="shared" si="20"/>
        <v>7742265.162156571</v>
      </c>
      <c r="O56">
        <f t="shared" si="5"/>
        <v>2723.046179619243</v>
      </c>
      <c r="P56">
        <f t="shared" si="6"/>
        <v>4.759838062594918</v>
      </c>
      <c r="Q56">
        <f t="shared" si="7"/>
        <v>5953.414356009288</v>
      </c>
      <c r="R56">
        <f t="shared" si="8"/>
        <v>80569621.36082186</v>
      </c>
      <c r="S56" s="13">
        <f t="shared" si="9"/>
        <v>6717.624495793462</v>
      </c>
      <c r="T56" s="16">
        <f t="shared" si="10"/>
        <v>1.1283650178007167</v>
      </c>
      <c r="U56">
        <f t="shared" si="21"/>
        <v>777.9120121715396</v>
      </c>
      <c r="V56">
        <f t="shared" si="22"/>
        <v>3168190.154690208</v>
      </c>
      <c r="W56">
        <f t="shared" si="11"/>
        <v>1600.9506725722172</v>
      </c>
      <c r="X56">
        <f t="shared" si="12"/>
        <v>2.0580099645243517</v>
      </c>
    </row>
    <row r="57" spans="1:24" ht="12.75">
      <c r="A57">
        <f t="shared" si="13"/>
        <v>4900</v>
      </c>
      <c r="B57">
        <f t="shared" si="0"/>
        <v>0.9834043039524701</v>
      </c>
      <c r="C57">
        <f t="shared" si="14"/>
        <v>0.0008226415275088828</v>
      </c>
      <c r="D57">
        <f t="shared" si="15"/>
        <v>51</v>
      </c>
      <c r="E57">
        <f ca="1" t="shared" si="1"/>
        <v>0.0007247529234143402</v>
      </c>
      <c r="F57">
        <f t="shared" si="2"/>
        <v>0.03696239909413135</v>
      </c>
      <c r="G57">
        <f ca="1" t="shared" si="16"/>
        <v>0.006225467606609823</v>
      </c>
      <c r="H57">
        <f ca="1" t="shared" si="3"/>
        <v>0.005643211578538865</v>
      </c>
      <c r="I57">
        <f t="shared" si="4"/>
        <v>0.2878037905054821</v>
      </c>
      <c r="J57">
        <f ca="1" t="shared" si="17"/>
        <v>0.0018606137743937365</v>
      </c>
      <c r="K57">
        <f t="shared" si="18"/>
        <v>0.09423348511039212</v>
      </c>
      <c r="L57">
        <f t="shared" si="19"/>
        <v>562.4785779399816</v>
      </c>
      <c r="N57">
        <f t="shared" si="20"/>
        <v>7628808.505579727</v>
      </c>
      <c r="O57">
        <f t="shared" si="5"/>
        <v>2704.14983958699</v>
      </c>
      <c r="P57">
        <f t="shared" si="6"/>
        <v>4.807560582112572</v>
      </c>
      <c r="Q57">
        <f t="shared" si="7"/>
        <v>5968.98838328066</v>
      </c>
      <c r="R57">
        <f t="shared" si="8"/>
        <v>80956450.84804805</v>
      </c>
      <c r="S57" s="13">
        <f t="shared" si="9"/>
        <v>6732.57963401166</v>
      </c>
      <c r="T57" s="16">
        <f t="shared" si="10"/>
        <v>1.127926409250493</v>
      </c>
      <c r="U57">
        <f t="shared" si="21"/>
        <v>787.5214220600182</v>
      </c>
      <c r="V57">
        <f t="shared" si="22"/>
        <v>3261401.4306084495</v>
      </c>
      <c r="W57">
        <f t="shared" si="11"/>
        <v>1625.1804331842716</v>
      </c>
      <c r="X57">
        <f t="shared" si="12"/>
        <v>2.063665047908264</v>
      </c>
    </row>
    <row r="58" spans="1:24" ht="12.75">
      <c r="A58">
        <f t="shared" si="13"/>
        <v>5000</v>
      </c>
      <c r="B58">
        <f t="shared" si="0"/>
        <v>0.9841760696626423</v>
      </c>
      <c r="C58">
        <f t="shared" si="14"/>
        <v>0.0007717657101721231</v>
      </c>
      <c r="D58">
        <f t="shared" si="15"/>
        <v>50</v>
      </c>
      <c r="E58">
        <f ca="1" t="shared" si="1"/>
        <v>0.0007717657101721231</v>
      </c>
      <c r="F58">
        <f t="shared" si="2"/>
        <v>0.03858828550860616</v>
      </c>
      <c r="G58">
        <f ca="1" t="shared" si="16"/>
        <v>0.005927318286764231</v>
      </c>
      <c r="H58">
        <f ca="1" t="shared" si="3"/>
        <v>0.005927318286764231</v>
      </c>
      <c r="I58">
        <f t="shared" si="4"/>
        <v>0.2963659143382116</v>
      </c>
      <c r="J58">
        <f ca="1" t="shared" si="17"/>
        <v>0.0018181075483851329</v>
      </c>
      <c r="K58">
        <f t="shared" si="18"/>
        <v>0.09241537756200699</v>
      </c>
      <c r="L58">
        <f t="shared" si="19"/>
        <v>553.0552294289424</v>
      </c>
      <c r="N58">
        <f t="shared" si="20"/>
        <v>7517255.124842835</v>
      </c>
      <c r="O58">
        <f t="shared" si="5"/>
        <v>2685.402211595897</v>
      </c>
      <c r="P58">
        <f t="shared" si="6"/>
        <v>4.855576927405082</v>
      </c>
      <c r="Q58">
        <f t="shared" si="7"/>
        <v>5984.450250802305</v>
      </c>
      <c r="R58">
        <f t="shared" si="8"/>
        <v>81342037.69063282</v>
      </c>
      <c r="S58" s="13">
        <f t="shared" si="9"/>
        <v>6747.473074144502</v>
      </c>
      <c r="T58" s="16">
        <f t="shared" si="10"/>
        <v>1.1275009050730938</v>
      </c>
      <c r="U58">
        <f t="shared" si="21"/>
        <v>796.9447705710573</v>
      </c>
      <c r="V58">
        <f t="shared" si="22"/>
        <v>3354692.5808677385</v>
      </c>
      <c r="W58">
        <f t="shared" si="11"/>
        <v>1649.1123714068679</v>
      </c>
      <c r="X58">
        <f t="shared" si="12"/>
        <v>2.0692931710000213</v>
      </c>
    </row>
    <row r="59" spans="1:24" ht="12.75">
      <c r="A59">
        <f t="shared" si="13"/>
        <v>5100</v>
      </c>
      <c r="B59">
        <f t="shared" si="0"/>
        <v>0.9849008225860566</v>
      </c>
      <c r="C59">
        <f t="shared" si="14"/>
        <v>0.0007247529234143402</v>
      </c>
      <c r="D59">
        <f t="shared" si="15"/>
        <v>49</v>
      </c>
      <c r="E59">
        <f ca="1" t="shared" si="1"/>
        <v>0.0008226415275088828</v>
      </c>
      <c r="F59">
        <f t="shared" si="2"/>
        <v>0.040309434847935255</v>
      </c>
      <c r="G59">
        <f ca="1" t="shared" si="16"/>
        <v>0.005643211578538865</v>
      </c>
      <c r="H59">
        <f ca="1" t="shared" si="3"/>
        <v>0.006225467606609823</v>
      </c>
      <c r="I59">
        <f t="shared" si="4"/>
        <v>0.3050479127238813</v>
      </c>
      <c r="J59">
        <f ca="1" t="shared" si="17"/>
        <v>0.0017767060586677908</v>
      </c>
      <c r="K59">
        <f t="shared" si="18"/>
        <v>0.0906386715033392</v>
      </c>
      <c r="L59">
        <f t="shared" si="19"/>
        <v>543.8136916727417</v>
      </c>
      <c r="N59">
        <f t="shared" si="20"/>
        <v>7407568.232732666</v>
      </c>
      <c r="O59">
        <f t="shared" si="5"/>
        <v>2666.80237390811</v>
      </c>
      <c r="P59">
        <f t="shared" si="6"/>
        <v>4.903889723160829</v>
      </c>
      <c r="Q59">
        <f t="shared" si="7"/>
        <v>5999.797687377923</v>
      </c>
      <c r="R59">
        <f t="shared" si="8"/>
        <v>81726354.8755761</v>
      </c>
      <c r="S59" s="13">
        <f t="shared" si="9"/>
        <v>6762.306010978106</v>
      </c>
      <c r="T59" s="16">
        <f t="shared" si="10"/>
        <v>1.1270890058850336</v>
      </c>
      <c r="U59">
        <f t="shared" si="21"/>
        <v>806.1863083272581</v>
      </c>
      <c r="V59">
        <f t="shared" si="22"/>
        <v>3448032.1122053666</v>
      </c>
      <c r="W59">
        <f t="shared" si="11"/>
        <v>1672.750952315088</v>
      </c>
      <c r="X59">
        <f t="shared" si="12"/>
        <v>2.0748937745988885</v>
      </c>
    </row>
    <row r="60" spans="1:24" ht="12.75">
      <c r="A60">
        <f t="shared" si="13"/>
        <v>5200</v>
      </c>
      <c r="B60">
        <f t="shared" si="0"/>
        <v>0.9855820799994136</v>
      </c>
      <c r="C60">
        <f t="shared" si="14"/>
        <v>0.000681257413357006</v>
      </c>
      <c r="D60">
        <f t="shared" si="15"/>
        <v>48</v>
      </c>
      <c r="E60">
        <f ca="1" t="shared" si="1"/>
        <v>0.0008777662846825018</v>
      </c>
      <c r="F60">
        <f t="shared" si="2"/>
        <v>0.04213278166476009</v>
      </c>
      <c r="G60">
        <f ca="1" t="shared" si="16"/>
        <v>0.0053725988807891015</v>
      </c>
      <c r="H60">
        <f ca="1" t="shared" si="3"/>
        <v>0.006538209428023811</v>
      </c>
      <c r="I60">
        <f t="shared" si="4"/>
        <v>0.31383405254514296</v>
      </c>
      <c r="J60">
        <f ca="1" t="shared" si="17"/>
        <v>0.0017363856859473118</v>
      </c>
      <c r="K60">
        <f t="shared" si="18"/>
        <v>0.08890228581739189</v>
      </c>
      <c r="L60">
        <f t="shared" si="19"/>
        <v>534.7498245224078</v>
      </c>
      <c r="N60">
        <f t="shared" si="20"/>
        <v>7299711.881113151</v>
      </c>
      <c r="O60">
        <f t="shared" si="5"/>
        <v>2648.349392789102</v>
      </c>
      <c r="P60">
        <f t="shared" si="6"/>
        <v>4.952501658423877</v>
      </c>
      <c r="Q60">
        <f t="shared" si="7"/>
        <v>6015.02896810551</v>
      </c>
      <c r="R60">
        <f t="shared" si="8"/>
        <v>82109383.51019445</v>
      </c>
      <c r="S60" s="13">
        <f t="shared" si="9"/>
        <v>6777.079756284857</v>
      </c>
      <c r="T60" s="16">
        <f t="shared" si="10"/>
        <v>1.126691125216536</v>
      </c>
      <c r="U60">
        <f t="shared" si="21"/>
        <v>815.2501754775919</v>
      </c>
      <c r="V60">
        <f t="shared" si="22"/>
        <v>3541389.943853804</v>
      </c>
      <c r="W60">
        <f t="shared" si="11"/>
        <v>1696.1005557565152</v>
      </c>
      <c r="X60">
        <f t="shared" si="12"/>
        <v>2.0804663485817727</v>
      </c>
    </row>
    <row r="61" spans="1:24" ht="12.75">
      <c r="A61">
        <f t="shared" si="13"/>
        <v>5300</v>
      </c>
      <c r="B61">
        <f t="shared" si="0"/>
        <v>0.9862230488916903</v>
      </c>
      <c r="C61">
        <f t="shared" si="14"/>
        <v>0.0006409688922767165</v>
      </c>
      <c r="D61">
        <f t="shared" si="15"/>
        <v>47</v>
      </c>
      <c r="E61">
        <f ca="1" t="shared" si="1"/>
        <v>0.0009375714410863045</v>
      </c>
      <c r="F61">
        <f t="shared" si="2"/>
        <v>0.04406585773105631</v>
      </c>
      <c r="G61">
        <f ca="1" t="shared" si="16"/>
        <v>0.005114936072990769</v>
      </c>
      <c r="H61">
        <f ca="1" t="shared" si="3"/>
        <v>0.006866091150227757</v>
      </c>
      <c r="I61">
        <f t="shared" si="4"/>
        <v>0.32270628406070456</v>
      </c>
      <c r="J61">
        <f ca="1" t="shared" si="17"/>
        <v>0.0016971218710718156</v>
      </c>
      <c r="K61">
        <f t="shared" si="18"/>
        <v>0.08720516394632007</v>
      </c>
      <c r="L61">
        <f t="shared" si="19"/>
        <v>525.8595959406687</v>
      </c>
      <c r="N61">
        <f t="shared" si="20"/>
        <v>7193650.939066844</v>
      </c>
      <c r="O61">
        <f t="shared" si="5"/>
        <v>2630.042323694423</v>
      </c>
      <c r="P61">
        <f t="shared" si="6"/>
        <v>5.001415480475826</v>
      </c>
      <c r="Q61">
        <f t="shared" si="7"/>
        <v>6030.142850994081</v>
      </c>
      <c r="R61">
        <f t="shared" si="8"/>
        <v>82491111.9196446</v>
      </c>
      <c r="S61" s="13">
        <f t="shared" si="9"/>
        <v>6791.795721033545</v>
      </c>
      <c r="T61" s="16">
        <f t="shared" si="10"/>
        <v>1.1263075998131462</v>
      </c>
      <c r="U61">
        <f t="shared" si="21"/>
        <v>824.1404040593311</v>
      </c>
      <c r="V61">
        <f t="shared" si="22"/>
        <v>3634737.343962064</v>
      </c>
      <c r="W61">
        <f t="shared" si="11"/>
        <v>1719.1654773054822</v>
      </c>
      <c r="X61">
        <f t="shared" si="12"/>
        <v>2.0860104283659378</v>
      </c>
    </row>
    <row r="62" spans="1:24" ht="12.75">
      <c r="A62">
        <f t="shared" si="13"/>
        <v>5400</v>
      </c>
      <c r="B62">
        <f t="shared" si="0"/>
        <v>0.986826657345991</v>
      </c>
      <c r="C62">
        <f t="shared" si="14"/>
        <v>0.0006036084543006304</v>
      </c>
      <c r="D62">
        <f t="shared" si="15"/>
        <v>46</v>
      </c>
      <c r="E62">
        <f ca="1" t="shared" si="1"/>
        <v>0.0010025402257499705</v>
      </c>
      <c r="F62">
        <f t="shared" si="2"/>
        <v>0.04611685038449864</v>
      </c>
      <c r="G62">
        <f ca="1" t="shared" si="16"/>
        <v>0.004869686187247969</v>
      </c>
      <c r="H62">
        <f ca="1" t="shared" si="3"/>
        <v>0.007209653239703857</v>
      </c>
      <c r="I62">
        <f t="shared" si="4"/>
        <v>0.33164404902637745</v>
      </c>
      <c r="J62">
        <f ca="1" t="shared" si="17"/>
        <v>0.001658889392368591</v>
      </c>
      <c r="K62">
        <f t="shared" si="18"/>
        <v>0.08554627455395147</v>
      </c>
      <c r="L62">
        <f t="shared" si="19"/>
        <v>517.1390795460367</v>
      </c>
      <c r="N62">
        <f t="shared" si="20"/>
        <v>7089351.071518174</v>
      </c>
      <c r="O62">
        <f t="shared" si="5"/>
        <v>2611.8802123995756</v>
      </c>
      <c r="P62">
        <f t="shared" si="6"/>
        <v>5.050633989394842</v>
      </c>
      <c r="Q62">
        <f t="shared" si="7"/>
        <v>6045.138519970177</v>
      </c>
      <c r="R62">
        <f t="shared" si="8"/>
        <v>82871534.83284807</v>
      </c>
      <c r="S62" s="13">
        <f t="shared" si="9"/>
        <v>6806.45539963503</v>
      </c>
      <c r="T62" s="16">
        <f t="shared" si="10"/>
        <v>1.1259386988651847</v>
      </c>
      <c r="U62">
        <f t="shared" si="21"/>
        <v>832.8609204539631</v>
      </c>
      <c r="V62">
        <f t="shared" si="22"/>
        <v>3728046.869384625</v>
      </c>
      <c r="W62">
        <f t="shared" si="11"/>
        <v>1741.949929408191</v>
      </c>
      <c r="X62">
        <f t="shared" si="12"/>
        <v>2.0915255916422586</v>
      </c>
    </row>
    <row r="63" spans="1:24" ht="12.75">
      <c r="A63">
        <f t="shared" si="13"/>
        <v>5500</v>
      </c>
      <c r="B63">
        <f t="shared" si="0"/>
        <v>0.9873955823568761</v>
      </c>
      <c r="C63">
        <f t="shared" si="14"/>
        <v>0.000568925010885124</v>
      </c>
      <c r="D63">
        <f t="shared" si="15"/>
        <v>45</v>
      </c>
      <c r="E63">
        <f ca="1" t="shared" si="1"/>
        <v>0.0010732148231503702</v>
      </c>
      <c r="F63">
        <f t="shared" si="2"/>
        <v>0.04829466704176666</v>
      </c>
      <c r="G63">
        <f ca="1" t="shared" si="16"/>
        <v>0.004636321621961076</v>
      </c>
      <c r="H63">
        <f ca="1" t="shared" si="3"/>
        <v>0.007569424043648063</v>
      </c>
      <c r="I63">
        <f t="shared" si="4"/>
        <v>0.34062408196416283</v>
      </c>
      <c r="J63">
        <f ca="1" t="shared" si="17"/>
        <v>0.0016216626016840859</v>
      </c>
      <c r="K63">
        <f t="shared" si="18"/>
        <v>0.08392461195226739</v>
      </c>
      <c r="L63">
        <f t="shared" si="19"/>
        <v>508.58445209064155</v>
      </c>
      <c r="N63">
        <f t="shared" si="20"/>
        <v>6986778.718354506</v>
      </c>
      <c r="O63">
        <f t="shared" si="5"/>
        <v>2593.862096073376</v>
      </c>
      <c r="P63">
        <f t="shared" si="6"/>
        <v>5.100160033227067</v>
      </c>
      <c r="Q63">
        <f t="shared" si="7"/>
        <v>6060.015533701865</v>
      </c>
      <c r="R63">
        <f t="shared" si="8"/>
        <v>83250652.64916897</v>
      </c>
      <c r="S63" s="13">
        <f t="shared" si="9"/>
        <v>6821.060356019515</v>
      </c>
      <c r="T63" s="16">
        <f t="shared" si="10"/>
        <v>1.1255846322645897</v>
      </c>
      <c r="U63">
        <f t="shared" si="21"/>
        <v>841.4155479093582</v>
      </c>
      <c r="V63">
        <f t="shared" si="22"/>
        <v>3821292.3086484326</v>
      </c>
      <c r="W63">
        <f t="shared" si="11"/>
        <v>1764.458042681896</v>
      </c>
      <c r="X63">
        <f t="shared" si="12"/>
        <v>2.0970114553575763</v>
      </c>
    </row>
    <row r="64" spans="1:24" ht="12.75">
      <c r="A64">
        <f t="shared" si="13"/>
        <v>5600</v>
      </c>
      <c r="B64">
        <f t="shared" si="0"/>
        <v>0.9879322745307654</v>
      </c>
      <c r="C64">
        <f t="shared" si="14"/>
        <v>0.0005366921738892971</v>
      </c>
      <c r="D64">
        <f t="shared" si="15"/>
        <v>44</v>
      </c>
      <c r="E64">
        <f ca="1" t="shared" si="1"/>
        <v>0.0011502046938848265</v>
      </c>
      <c r="F64">
        <f t="shared" si="2"/>
        <v>0.050609006530932366</v>
      </c>
      <c r="G64">
        <f ca="1" t="shared" si="16"/>
        <v>0.004414325952636248</v>
      </c>
      <c r="H64">
        <f ca="1" t="shared" si="3"/>
        <v>0.007945913769184573</v>
      </c>
      <c r="I64">
        <f t="shared" si="4"/>
        <v>0.3496202058441212</v>
      </c>
      <c r="J64">
        <f ca="1" t="shared" si="17"/>
        <v>0.0015854156243226142</v>
      </c>
      <c r="K64">
        <f t="shared" si="18"/>
        <v>0.08233919632794477</v>
      </c>
      <c r="L64">
        <f t="shared" si="19"/>
        <v>500.1919908954148</v>
      </c>
      <c r="N64">
        <f t="shared" si="20"/>
        <v>6885901.074055901</v>
      </c>
      <c r="O64">
        <f t="shared" si="5"/>
        <v>2575.9870042956313</v>
      </c>
      <c r="P64">
        <f t="shared" si="6"/>
        <v>5.149996503711002</v>
      </c>
      <c r="Q64">
        <f t="shared" si="7"/>
        <v>6074.773779710267</v>
      </c>
      <c r="R64">
        <f t="shared" si="8"/>
        <v>83628470.77873315</v>
      </c>
      <c r="S64" s="13">
        <f t="shared" si="9"/>
        <v>6835.612211358817</v>
      </c>
      <c r="T64" s="16">
        <f t="shared" si="10"/>
        <v>1.125245557981064</v>
      </c>
      <c r="U64">
        <f t="shared" si="21"/>
        <v>849.8080091045849</v>
      </c>
      <c r="V64">
        <f t="shared" si="22"/>
        <v>3914448.6279154494</v>
      </c>
      <c r="W64">
        <f t="shared" si="11"/>
        <v>1786.693867336302</v>
      </c>
      <c r="X64">
        <f t="shared" si="12"/>
        <v>2.102467672926363</v>
      </c>
    </row>
    <row r="65" spans="1:24" ht="12.75">
      <c r="A65">
        <f t="shared" si="13"/>
        <v>5700</v>
      </c>
      <c r="B65">
        <f t="shared" si="0"/>
        <v>0.9884389800556413</v>
      </c>
      <c r="C65">
        <f t="shared" si="14"/>
        <v>0.0005067055248759722</v>
      </c>
      <c r="D65">
        <f t="shared" si="15"/>
        <v>43</v>
      </c>
      <c r="E65">
        <f ca="1" t="shared" si="1"/>
        <v>0.001234196231377216</v>
      </c>
      <c r="F65">
        <f t="shared" si="2"/>
        <v>0.053070437949220284</v>
      </c>
      <c r="G65">
        <f ca="1" t="shared" si="16"/>
        <v>0.0042031953897684405</v>
      </c>
      <c r="H65">
        <f ca="1" t="shared" si="3"/>
        <v>0.008339607530665424</v>
      </c>
      <c r="I65">
        <f t="shared" si="4"/>
        <v>0.3586031238186132</v>
      </c>
      <c r="J65">
        <f ca="1" t="shared" si="17"/>
        <v>0.0015501225274990303</v>
      </c>
      <c r="K65">
        <f t="shared" si="18"/>
        <v>0.08078907380044574</v>
      </c>
      <c r="L65">
        <f t="shared" si="19"/>
        <v>491.9580712626203</v>
      </c>
      <c r="N65">
        <f t="shared" si="20"/>
        <v>6786686.067840097</v>
      </c>
      <c r="O65">
        <f t="shared" si="5"/>
        <v>2558.2539600203218</v>
      </c>
      <c r="P65">
        <f t="shared" si="6"/>
        <v>5.2001463325004735</v>
      </c>
      <c r="Q65">
        <f t="shared" si="7"/>
        <v>6089.413433279216</v>
      </c>
      <c r="R65">
        <f t="shared" si="8"/>
        <v>84004999.04979295</v>
      </c>
      <c r="S65" s="13">
        <f t="shared" si="9"/>
        <v>6850.112633263162</v>
      </c>
      <c r="T65" s="16">
        <f t="shared" si="10"/>
        <v>1.1249215886421264</v>
      </c>
      <c r="U65">
        <f t="shared" si="21"/>
        <v>858.0419287373795</v>
      </c>
      <c r="V65">
        <f t="shared" si="22"/>
        <v>4007491.9197660293</v>
      </c>
      <c r="W65">
        <f t="shared" si="11"/>
        <v>1808.661374689764</v>
      </c>
      <c r="X65">
        <f t="shared" si="12"/>
        <v>2.107893931653473</v>
      </c>
    </row>
    <row r="66" spans="1:24" ht="12.75">
      <c r="A66">
        <f t="shared" si="13"/>
        <v>5800</v>
      </c>
      <c r="B66">
        <f t="shared" si="0"/>
        <v>0.9889177602740181</v>
      </c>
      <c r="C66">
        <f t="shared" si="14"/>
        <v>0.0004787802183767731</v>
      </c>
      <c r="D66">
        <f t="shared" si="15"/>
        <v>42</v>
      </c>
      <c r="E66">
        <f ca="1" t="shared" si="1"/>
        <v>0.001325963995353563</v>
      </c>
      <c r="F66">
        <f t="shared" si="2"/>
        <v>0.05569048780484964</v>
      </c>
      <c r="G66">
        <f ca="1" t="shared" si="16"/>
        <v>0.004002439928617392</v>
      </c>
      <c r="H66">
        <f ca="1" t="shared" si="3"/>
        <v>0.008750957359178912</v>
      </c>
      <c r="I66">
        <f t="shared" si="4"/>
        <v>0.3675402090855143</v>
      </c>
      <c r="J66">
        <f ca="1" t="shared" si="17"/>
        <v>0.0015157574613955409</v>
      </c>
      <c r="K66">
        <f t="shared" si="18"/>
        <v>0.0792733163390502</v>
      </c>
      <c r="L66">
        <f t="shared" si="19"/>
        <v>483.8791638825757</v>
      </c>
      <c r="N66">
        <f t="shared" si="20"/>
        <v>6689102.344325577</v>
      </c>
      <c r="O66">
        <f t="shared" si="5"/>
        <v>2540.66198048577</v>
      </c>
      <c r="P66">
        <f t="shared" si="6"/>
        <v>5.25061248783657</v>
      </c>
      <c r="Q66">
        <f t="shared" si="7"/>
        <v>6103.934920711975</v>
      </c>
      <c r="R66">
        <f t="shared" si="8"/>
        <v>84380251.1770346</v>
      </c>
      <c r="S66" s="13">
        <f t="shared" si="9"/>
        <v>6864.56332629742</v>
      </c>
      <c r="T66" s="16">
        <f t="shared" si="10"/>
        <v>1.124612797394754</v>
      </c>
      <c r="U66">
        <f t="shared" si="21"/>
        <v>866.120836117424</v>
      </c>
      <c r="V66">
        <f t="shared" si="22"/>
        <v>4100399.3546365416</v>
      </c>
      <c r="W66">
        <f t="shared" si="11"/>
        <v>1830.3644587567242</v>
      </c>
      <c r="X66">
        <f t="shared" si="12"/>
        <v>2.1132899503511924</v>
      </c>
    </row>
    <row r="67" spans="1:24" ht="12.75">
      <c r="A67">
        <f t="shared" si="13"/>
        <v>5900</v>
      </c>
      <c r="B67">
        <f t="shared" si="0"/>
        <v>0.9893705091485094</v>
      </c>
      <c r="C67">
        <f t="shared" si="14"/>
        <v>0.0004527488744913155</v>
      </c>
      <c r="D67">
        <f t="shared" si="15"/>
        <v>41</v>
      </c>
      <c r="E67">
        <f ca="1" t="shared" si="1"/>
        <v>0.0014263838109193072</v>
      </c>
      <c r="F67">
        <f t="shared" si="2"/>
        <v>0.058481736247691596</v>
      </c>
      <c r="G67">
        <f ca="1" t="shared" si="16"/>
        <v>0.0038115842309989012</v>
      </c>
      <c r="H67">
        <f ca="1" t="shared" si="3"/>
        <v>0.009180373060075712</v>
      </c>
      <c r="I67">
        <f t="shared" si="4"/>
        <v>0.3763952954631042</v>
      </c>
      <c r="J67">
        <f ca="1" t="shared" si="17"/>
        <v>0.0014822947764387136</v>
      </c>
      <c r="K67">
        <f t="shared" si="18"/>
        <v>0.07779102156261149</v>
      </c>
      <c r="L67">
        <f t="shared" si="19"/>
        <v>475.9518322486707</v>
      </c>
      <c r="N67">
        <f t="shared" si="20"/>
        <v>6593119.244712452</v>
      </c>
      <c r="O67">
        <f t="shared" si="5"/>
        <v>2523.210078073482</v>
      </c>
      <c r="P67">
        <f t="shared" si="6"/>
        <v>5.30139797162327</v>
      </c>
      <c r="Q67">
        <f t="shared" si="7"/>
        <v>6118.338886520373</v>
      </c>
      <c r="R67">
        <f t="shared" si="8"/>
        <v>84754244.28519508</v>
      </c>
      <c r="S67" s="13">
        <f t="shared" si="9"/>
        <v>6878.966023675922</v>
      </c>
      <c r="T67" s="16">
        <f t="shared" si="10"/>
        <v>1.1243192231197467</v>
      </c>
      <c r="U67">
        <f t="shared" si="21"/>
        <v>874.0481677513291</v>
      </c>
      <c r="V67">
        <f t="shared" si="22"/>
        <v>4193149.134753228</v>
      </c>
      <c r="W67">
        <f t="shared" si="11"/>
        <v>1851.8069378862833</v>
      </c>
      <c r="X67">
        <f t="shared" si="12"/>
        <v>2.118655477135136</v>
      </c>
    </row>
    <row r="68" spans="1:24" ht="12.75">
      <c r="A68">
        <f t="shared" si="13"/>
        <v>6000</v>
      </c>
      <c r="B68">
        <f t="shared" si="0"/>
        <v>0.9897989688711614</v>
      </c>
      <c r="C68">
        <f t="shared" si="14"/>
        <v>0.00042845972265193044</v>
      </c>
      <c r="D68">
        <f t="shared" si="15"/>
        <v>40</v>
      </c>
      <c r="E68">
        <f ca="1" t="shared" si="1"/>
        <v>0.001536448080713959</v>
      </c>
      <c r="F68">
        <f t="shared" si="2"/>
        <v>0.061457923228558364</v>
      </c>
      <c r="G68">
        <f ca="1" t="shared" si="16"/>
        <v>0.0036301682749212438</v>
      </c>
      <c r="H68">
        <f ca="1" t="shared" si="3"/>
        <v>0.009628211796052027</v>
      </c>
      <c r="I68">
        <f t="shared" si="4"/>
        <v>0.3851284718420811</v>
      </c>
      <c r="J68">
        <f ca="1" t="shared" si="17"/>
        <v>0.0014497091199867451</v>
      </c>
      <c r="K68">
        <f t="shared" si="18"/>
        <v>0.07634131244262474</v>
      </c>
      <c r="L68">
        <f t="shared" si="19"/>
        <v>468.17273009240955</v>
      </c>
      <c r="N68">
        <f t="shared" si="20"/>
        <v>6498706.788478344</v>
      </c>
      <c r="O68">
        <f t="shared" si="5"/>
        <v>2505.897261117495</v>
      </c>
      <c r="P68">
        <f t="shared" si="6"/>
        <v>5.352505816865652</v>
      </c>
      <c r="Q68">
        <f t="shared" si="7"/>
        <v>6132.626164165969</v>
      </c>
      <c r="R68">
        <f t="shared" si="8"/>
        <v>85126998.48280087</v>
      </c>
      <c r="S68" s="13">
        <f t="shared" si="9"/>
        <v>6893.322480008306</v>
      </c>
      <c r="T68" s="16">
        <f t="shared" si="10"/>
        <v>1.1240408750638056</v>
      </c>
      <c r="U68">
        <f t="shared" si="21"/>
        <v>881.8272699075902</v>
      </c>
      <c r="V68">
        <f t="shared" si="22"/>
        <v>4285720.450412737</v>
      </c>
      <c r="W68">
        <f t="shared" si="11"/>
        <v>1872.9925564347723</v>
      </c>
      <c r="X68">
        <f t="shared" si="12"/>
        <v>2.1239902873847956</v>
      </c>
    </row>
    <row r="69" spans="1:24" ht="12.75">
      <c r="A69">
        <f t="shared" si="13"/>
        <v>6100</v>
      </c>
      <c r="B69">
        <f t="shared" si="0"/>
        <v>0.9902047438349878</v>
      </c>
      <c r="C69">
        <f t="shared" si="14"/>
        <v>0.00040577496382643297</v>
      </c>
      <c r="D69">
        <f t="shared" si="15"/>
        <v>39</v>
      </c>
      <c r="E69">
        <f ca="1" t="shared" si="1"/>
        <v>0.0016572837292966325</v>
      </c>
      <c r="F69">
        <f t="shared" si="2"/>
        <v>0.06463406544256867</v>
      </c>
      <c r="G69">
        <f ca="1" t="shared" si="16"/>
        <v>0.0034577478039816093</v>
      </c>
      <c r="H69">
        <f ca="1" t="shared" si="3"/>
        <v>0.010094766265308388</v>
      </c>
      <c r="I69">
        <f t="shared" si="4"/>
        <v>0.3936958843470271</v>
      </c>
      <c r="J69">
        <f ca="1" t="shared" si="17"/>
        <v>0.001417975515234857</v>
      </c>
      <c r="K69">
        <f t="shared" si="18"/>
        <v>0.07492333692738988</v>
      </c>
      <c r="L69">
        <f t="shared" si="19"/>
        <v>460.5385988481471</v>
      </c>
      <c r="N69">
        <f t="shared" si="20"/>
        <v>6405835.655584288</v>
      </c>
      <c r="O69">
        <f t="shared" si="5"/>
        <v>2488.7225346661835</v>
      </c>
      <c r="P69">
        <f t="shared" si="6"/>
        <v>5.403939085433287</v>
      </c>
      <c r="Q69">
        <f t="shared" si="7"/>
        <v>6146.7977500050065</v>
      </c>
      <c r="R69">
        <f t="shared" si="8"/>
        <v>85498536.48126146</v>
      </c>
      <c r="S69" s="13">
        <f t="shared" si="9"/>
        <v>6907.634464981109</v>
      </c>
      <c r="T69" s="16">
        <f t="shared" si="10"/>
        <v>1.123777736948557</v>
      </c>
      <c r="U69">
        <f t="shared" si="21"/>
        <v>889.4614011518527</v>
      </c>
      <c r="V69">
        <f t="shared" si="22"/>
        <v>4378093.438468315</v>
      </c>
      <c r="W69">
        <f t="shared" si="11"/>
        <v>1893.9249864578317</v>
      </c>
      <c r="X69">
        <f t="shared" si="12"/>
        <v>2.1292941818556694</v>
      </c>
    </row>
    <row r="70" spans="1:24" ht="12.75">
      <c r="A70">
        <f t="shared" si="13"/>
        <v>6200</v>
      </c>
      <c r="B70">
        <f t="shared" si="0"/>
        <v>0.9905893131580366</v>
      </c>
      <c r="C70">
        <f t="shared" si="14"/>
        <v>0.0003845693230487557</v>
      </c>
      <c r="D70">
        <f t="shared" si="15"/>
        <v>38</v>
      </c>
      <c r="E70">
        <f ca="1" t="shared" si="1"/>
        <v>0.0017901732867885434</v>
      </c>
      <c r="F70">
        <f t="shared" si="2"/>
        <v>0.06802658489796465</v>
      </c>
      <c r="G70">
        <f ca="1" t="shared" si="16"/>
        <v>0.0032938946048814872</v>
      </c>
      <c r="H70">
        <f ca="1" t="shared" si="3"/>
        <v>0.010580251336797934</v>
      </c>
      <c r="I70">
        <f t="shared" si="4"/>
        <v>0.4020495507983215</v>
      </c>
      <c r="J70">
        <f ca="1" t="shared" si="17"/>
        <v>0.0013870694248054305</v>
      </c>
      <c r="K70">
        <f t="shared" si="18"/>
        <v>0.07353626750258445</v>
      </c>
      <c r="L70">
        <f t="shared" si="19"/>
        <v>453.0462651554081</v>
      </c>
      <c r="N70">
        <f t="shared" si="20"/>
        <v>6314477.169183932</v>
      </c>
      <c r="O70">
        <f t="shared" si="5"/>
        <v>2471.684901198506</v>
      </c>
      <c r="P70">
        <f t="shared" si="6"/>
        <v>5.455700866114956</v>
      </c>
      <c r="Q70">
        <f t="shared" si="7"/>
        <v>6160.854780119016</v>
      </c>
      <c r="R70">
        <f t="shared" si="8"/>
        <v>85868883.2549464</v>
      </c>
      <c r="S70" s="13">
        <f t="shared" si="9"/>
        <v>6921.903757871173</v>
      </c>
      <c r="T70" s="16">
        <f t="shared" si="10"/>
        <v>1.123529770610411</v>
      </c>
      <c r="U70">
        <f t="shared" si="21"/>
        <v>896.9537348445917</v>
      </c>
      <c r="V70">
        <f t="shared" si="22"/>
        <v>4470249.142889004</v>
      </c>
      <c r="W70">
        <f t="shared" si="11"/>
        <v>1914.6078294098095</v>
      </c>
      <c r="X70">
        <f t="shared" si="12"/>
        <v>2.1345669849309883</v>
      </c>
    </row>
    <row r="71" spans="1:24" ht="12.75">
      <c r="A71">
        <f t="shared" si="13"/>
        <v>6300</v>
      </c>
      <c r="B71">
        <f t="shared" si="0"/>
        <v>0.9909540419261187</v>
      </c>
      <c r="C71">
        <f t="shared" si="14"/>
        <v>0.0003647287680821343</v>
      </c>
      <c r="D71">
        <f t="shared" si="15"/>
        <v>37</v>
      </c>
      <c r="E71">
        <f ca="1" t="shared" si="1"/>
        <v>0.0019365797268050544</v>
      </c>
      <c r="F71">
        <f t="shared" si="2"/>
        <v>0.07165344989178701</v>
      </c>
      <c r="G71">
        <f ca="1" t="shared" si="16"/>
        <v>0.0031381966381979136</v>
      </c>
      <c r="H71">
        <f ca="1" t="shared" si="3"/>
        <v>0.011084788997924623</v>
      </c>
      <c r="I71">
        <f t="shared" si="4"/>
        <v>0.41013719292321105</v>
      </c>
      <c r="J71">
        <f ca="1" t="shared" si="17"/>
        <v>0.0013569668011850495</v>
      </c>
      <c r="K71">
        <f t="shared" si="18"/>
        <v>0.0721793007013994</v>
      </c>
      <c r="L71">
        <f t="shared" si="19"/>
        <v>445.69263840514964</v>
      </c>
      <c r="N71">
        <f t="shared" si="20"/>
        <v>6224603.278827876</v>
      </c>
      <c r="O71">
        <f t="shared" si="5"/>
        <v>2454.7833612967424</v>
      </c>
      <c r="P71">
        <f t="shared" si="6"/>
        <v>5.507794272934034</v>
      </c>
      <c r="Q71">
        <f t="shared" si="7"/>
        <v>6174.798509741016</v>
      </c>
      <c r="R71">
        <f t="shared" si="8"/>
        <v>86238065.73824556</v>
      </c>
      <c r="S71" s="13">
        <f t="shared" si="9"/>
        <v>6936.132142797288</v>
      </c>
      <c r="T71" s="16">
        <f t="shared" si="10"/>
        <v>1.1232969192201552</v>
      </c>
      <c r="U71">
        <f t="shared" si="21"/>
        <v>904.3073615948501</v>
      </c>
      <c r="V71">
        <f t="shared" si="22"/>
        <v>4562169.477267235</v>
      </c>
      <c r="W71">
        <f t="shared" si="11"/>
        <v>1935.04461784027</v>
      </c>
      <c r="X71">
        <f t="shared" si="12"/>
        <v>2.139808543002012</v>
      </c>
    </row>
    <row r="72" spans="1:24" ht="12.75">
      <c r="A72">
        <f t="shared" si="13"/>
        <v>6400</v>
      </c>
      <c r="B72">
        <f t="shared" si="0"/>
        <v>0.9913001912994719</v>
      </c>
      <c r="C72">
        <f t="shared" si="14"/>
        <v>0.0003461493733531995</v>
      </c>
      <c r="D72">
        <f t="shared" si="15"/>
        <v>36</v>
      </c>
      <c r="E72">
        <f ca="1" t="shared" si="1"/>
        <v>0.0020981758068214784</v>
      </c>
      <c r="F72">
        <f t="shared" si="2"/>
        <v>0.07553432904557322</v>
      </c>
      <c r="G72">
        <f ca="1" t="shared" si="16"/>
        <v>0.0029902580446370436</v>
      </c>
      <c r="H72">
        <f ca="1" t="shared" si="3"/>
        <v>0.011608391464671172</v>
      </c>
      <c r="I72">
        <f t="shared" si="4"/>
        <v>0.4179020927281622</v>
      </c>
      <c r="J72">
        <f ca="1" t="shared" si="17"/>
        <v>0.00132764412590018</v>
      </c>
      <c r="K72">
        <f t="shared" si="18"/>
        <v>0.07085165657549922</v>
      </c>
      <c r="L72">
        <f t="shared" si="19"/>
        <v>438.4747083350097</v>
      </c>
      <c r="N72">
        <f t="shared" si="20"/>
        <v>6136186.54415386</v>
      </c>
      <c r="O72">
        <f t="shared" si="5"/>
        <v>2438.016914277747</v>
      </c>
      <c r="P72">
        <f t="shared" si="6"/>
        <v>5.560222443696841</v>
      </c>
      <c r="Q72">
        <f t="shared" si="7"/>
        <v>6188.630295013258</v>
      </c>
      <c r="R72">
        <f t="shared" si="8"/>
        <v>86606112.55595931</v>
      </c>
      <c r="S72" s="13">
        <f t="shared" si="9"/>
        <v>6950.321404626079</v>
      </c>
      <c r="T72" s="16">
        <f t="shared" si="10"/>
        <v>1.1230791101266115</v>
      </c>
      <c r="U72">
        <f t="shared" si="21"/>
        <v>911.52529166499</v>
      </c>
      <c r="V72">
        <f t="shared" si="22"/>
        <v>4653837.189158012</v>
      </c>
      <c r="W72">
        <f t="shared" si="11"/>
        <v>1955.2388170791482</v>
      </c>
      <c r="X72">
        <f t="shared" si="12"/>
        <v>2.1450187229667685</v>
      </c>
    </row>
    <row r="73" spans="1:24" ht="12.75">
      <c r="A73">
        <f t="shared" si="13"/>
        <v>6500</v>
      </c>
      <c r="B73">
        <f aca="true" t="shared" si="23" ref="B73:B108">BETADIST((A73+50)/(A73+50+1000),2,3)</f>
        <v>0.9916289276106014</v>
      </c>
      <c r="C73">
        <f t="shared" si="14"/>
        <v>0.0003287363111295072</v>
      </c>
      <c r="D73">
        <f t="shared" si="15"/>
        <v>35</v>
      </c>
      <c r="E73">
        <f aca="true" ca="1" t="shared" si="24" ref="E73:E108">OFFSET(C$8,D73,0)</f>
        <v>0.0022768788236372517</v>
      </c>
      <c r="F73">
        <f aca="true" t="shared" si="25" ref="F73:F108">D73*E73</f>
        <v>0.07969075882730381</v>
      </c>
      <c r="G73">
        <f ca="1" t="shared" si="16"/>
        <v>0.002849699046372484</v>
      </c>
      <c r="H73">
        <f aca="true" ca="1" t="shared" si="26" ref="H73:H108">OFFSET(G$8,D73,0)</f>
        <v>0.012150942300557263</v>
      </c>
      <c r="I73">
        <f aca="true" t="shared" si="27" ref="I73:I108">D73*H73</f>
        <v>0.4252829805195042</v>
      </c>
      <c r="J73">
        <f ca="1" t="shared" si="17"/>
        <v>0.001299078439083127</v>
      </c>
      <c r="K73">
        <f t="shared" si="18"/>
        <v>0.06955257813641609</v>
      </c>
      <c r="L73">
        <f t="shared" si="19"/>
        <v>431.3895426774598</v>
      </c>
      <c r="N73">
        <f t="shared" si="20"/>
        <v>6049200.119052613</v>
      </c>
      <c r="O73">
        <f aca="true" t="shared" si="28" ref="O73:O108">(N73-L73^2)^0.5</f>
        <v>2421.384558784735</v>
      </c>
      <c r="P73">
        <f aca="true" t="shared" si="29" ref="P73:P108">O73/L73</f>
        <v>5.612988538748954</v>
      </c>
      <c r="Q73">
        <f aca="true" t="shared" si="30" ref="Q73:Q108">L73/K73</f>
        <v>6202.351576836724</v>
      </c>
      <c r="R73">
        <f aca="true" t="shared" si="31" ref="R73:R108">N73/K73</f>
        <v>86973053.78368706</v>
      </c>
      <c r="S73" s="13">
        <f aca="true" t="shared" si="32" ref="S73:S108">(R73-Q73^2)^0.5</f>
        <v>6964.473325456711</v>
      </c>
      <c r="T73" s="16">
        <f aca="true" t="shared" si="33" ref="T73:T108">S73/Q73</f>
        <v>1.1228762573644169</v>
      </c>
      <c r="U73">
        <f t="shared" si="21"/>
        <v>918.61045732254</v>
      </c>
      <c r="V73">
        <f t="shared" si="22"/>
        <v>4745235.826140407</v>
      </c>
      <c r="W73">
        <f aca="true" t="shared" si="34" ref="W73:W108">(V73-U73^2)^0.5</f>
        <v>1975.193826903598</v>
      </c>
      <c r="X73">
        <f aca="true" t="shared" si="35" ref="X73:X108">W73/U73</f>
        <v>2.150197410837958</v>
      </c>
    </row>
    <row r="74" spans="1:24" ht="12.75">
      <c r="A74">
        <f aca="true" t="shared" si="36" ref="A74:A108">A73+100</f>
        <v>6600</v>
      </c>
      <c r="B74">
        <f t="shared" si="23"/>
        <v>0.9919413305649402</v>
      </c>
      <c r="C74">
        <f aca="true" t="shared" si="37" ref="C74:C108">B74-B73</f>
        <v>0.0003124029543387641</v>
      </c>
      <c r="D74">
        <f aca="true" t="shared" si="38" ref="D74:D108">D73-1</f>
        <v>34</v>
      </c>
      <c r="E74">
        <f ca="1" t="shared" si="24"/>
        <v>0.002474891900435372</v>
      </c>
      <c r="F74">
        <f t="shared" si="25"/>
        <v>0.08414632461480265</v>
      </c>
      <c r="G74">
        <f aca="true" ca="1" t="shared" si="39" ref="G74:G108">(1/(1+0.42857*C$8))*(-0.42857*SUMPRODUCT(OFFSET(E$8,D74,0,100-D74,1),OFFSET(G$8,0,0,100-D74,1))+(4.2857/(100-D74))*SUMPRODUCT(OFFSET(F$8,D74,0,100-D74,1),OFFSET(G$8,0,0,100-D74,1)))</f>
        <v>0.0027161557607127784</v>
      </c>
      <c r="H74">
        <f ca="1" t="shared" si="26"/>
        <v>0.012712175389692671</v>
      </c>
      <c r="I74">
        <f t="shared" si="27"/>
        <v>0.4322139632495508</v>
      </c>
      <c r="J74">
        <f aca="true" ca="1" t="shared" si="40" ref="J74:J108">(1/(1-0.66667*G$8))*(0.66667*SUMPRODUCT(OFFSET(H$8,$D74,0,100-$D74,1),OFFSET(J$8,0,0,100-$D74,1))+(-0.5/(100-$D74))*SUMPRODUCT(OFFSET(I$8,$D74,0,100-$D74,1),OFFSET(J$8,0,0,100-$D74,1)))</f>
        <v>0.0012712473608677238</v>
      </c>
      <c r="K74">
        <f aca="true" t="shared" si="41" ref="K74:K108">K73-J74</f>
        <v>0.06828133077554836</v>
      </c>
      <c r="L74">
        <f aca="true" t="shared" si="42" ref="L74:L108">L73-100*K73</f>
        <v>424.4342848638182</v>
      </c>
      <c r="N74">
        <f aca="true" t="shared" si="43" ref="N74:N108">N73-2*100*L74-(100^2)*K73</f>
        <v>5963617.736298486</v>
      </c>
      <c r="O74">
        <f t="shared" si="28"/>
        <v>2404.8852933415815</v>
      </c>
      <c r="P74">
        <f t="shared" si="29"/>
        <v>5.666095739916959</v>
      </c>
      <c r="Q74">
        <f t="shared" si="30"/>
        <v>6215.9638665948305</v>
      </c>
      <c r="R74">
        <f t="shared" si="31"/>
        <v>87338920.73518382</v>
      </c>
      <c r="S74" s="13">
        <f t="shared" si="32"/>
        <v>6978.589681617</v>
      </c>
      <c r="T74" s="16">
        <f t="shared" si="33"/>
        <v>1.1226882638621167</v>
      </c>
      <c r="U74">
        <f aca="true" t="shared" si="44" ref="U74:U108">L$8-L74</f>
        <v>925.5657151361816</v>
      </c>
      <c r="V74">
        <f aca="true" t="shared" si="45" ref="V74:V108">N$8-N74-2*A74*(L$8-U74)</f>
        <v>4836349.7034991095</v>
      </c>
      <c r="W74">
        <f t="shared" si="34"/>
        <v>1994.91298318086</v>
      </c>
      <c r="X74">
        <f t="shared" si="35"/>
        <v>2.155344510451472</v>
      </c>
    </row>
    <row r="75" spans="1:24" ht="12.75">
      <c r="A75">
        <f t="shared" si="36"/>
        <v>6700</v>
      </c>
      <c r="B75">
        <f t="shared" si="23"/>
        <v>0.9922384006424417</v>
      </c>
      <c r="C75">
        <f t="shared" si="37"/>
        <v>0.0002970700775015711</v>
      </c>
      <c r="D75">
        <f t="shared" si="38"/>
        <v>33</v>
      </c>
      <c r="E75">
        <f ca="1" t="shared" si="24"/>
        <v>0.00269475317515655</v>
      </c>
      <c r="F75">
        <f t="shared" si="25"/>
        <v>0.08892685478016615</v>
      </c>
      <c r="G75">
        <f ca="1" t="shared" si="39"/>
        <v>0.0025892799412268277</v>
      </c>
      <c r="H75">
        <f ca="1" t="shared" si="26"/>
        <v>0.013291651611294959</v>
      </c>
      <c r="I75">
        <f t="shared" si="27"/>
        <v>0.43862450317273366</v>
      </c>
      <c r="J75">
        <f ca="1" t="shared" si="40"/>
        <v>0.0012441291058664717</v>
      </c>
      <c r="K75">
        <f t="shared" si="41"/>
        <v>0.0670372016696819</v>
      </c>
      <c r="L75">
        <f t="shared" si="42"/>
        <v>417.6061517862634</v>
      </c>
      <c r="N75">
        <f t="shared" si="43"/>
        <v>5879413.692633477</v>
      </c>
      <c r="O75">
        <f t="shared" si="28"/>
        <v>2388.518116871577</v>
      </c>
      <c r="P75">
        <f t="shared" si="29"/>
        <v>5.719547249615359</v>
      </c>
      <c r="Q75">
        <f t="shared" si="30"/>
        <v>6229.468733554389</v>
      </c>
      <c r="R75">
        <f t="shared" si="31"/>
        <v>87703745.7739303</v>
      </c>
      <c r="S75" s="13">
        <f t="shared" si="32"/>
        <v>6992.672241110588</v>
      </c>
      <c r="T75" s="16">
        <f t="shared" si="33"/>
        <v>1.1225150233831793</v>
      </c>
      <c r="U75">
        <f t="shared" si="44"/>
        <v>932.3938482137364</v>
      </c>
      <c r="V75">
        <f t="shared" si="45"/>
        <v>4927163.873430591</v>
      </c>
      <c r="W75">
        <f t="shared" si="34"/>
        <v>2014.3995594826195</v>
      </c>
      <c r="X75">
        <f t="shared" si="35"/>
        <v>2.1604599422677127</v>
      </c>
    </row>
    <row r="76" spans="1:24" ht="12.75">
      <c r="A76">
        <f t="shared" si="36"/>
        <v>6800</v>
      </c>
      <c r="B76">
        <f t="shared" si="23"/>
        <v>0.9925210657864667</v>
      </c>
      <c r="C76">
        <f t="shared" si="37"/>
        <v>0.0002826651440249739</v>
      </c>
      <c r="D76">
        <f t="shared" si="38"/>
        <v>32</v>
      </c>
      <c r="E76">
        <f ca="1" t="shared" si="24"/>
        <v>0.002939394575185328</v>
      </c>
      <c r="F76">
        <f t="shared" si="25"/>
        <v>0.09406062640593049</v>
      </c>
      <c r="G76">
        <f ca="1" t="shared" si="39"/>
        <v>0.0024687386595624856</v>
      </c>
      <c r="H76">
        <f ca="1" t="shared" si="26"/>
        <v>0.013888733069343072</v>
      </c>
      <c r="I76">
        <f t="shared" si="27"/>
        <v>0.4444394582189783</v>
      </c>
      <c r="J76">
        <f ca="1" t="shared" si="40"/>
        <v>0.0012177024918157352</v>
      </c>
      <c r="K76">
        <f t="shared" si="41"/>
        <v>0.06581949917786616</v>
      </c>
      <c r="L76">
        <f t="shared" si="42"/>
        <v>410.9024316192952</v>
      </c>
      <c r="N76">
        <f t="shared" si="43"/>
        <v>5796562.834292921</v>
      </c>
      <c r="O76">
        <f t="shared" si="28"/>
        <v>2372.282029182507</v>
      </c>
      <c r="P76">
        <f t="shared" si="29"/>
        <v>5.773346290100438</v>
      </c>
      <c r="Q76">
        <f t="shared" si="30"/>
        <v>6242.8677937658</v>
      </c>
      <c r="R76">
        <f t="shared" si="31"/>
        <v>88067562.14641929</v>
      </c>
      <c r="S76" s="13">
        <f t="shared" si="32"/>
        <v>7006.722761461382</v>
      </c>
      <c r="T76" s="16">
        <f t="shared" si="33"/>
        <v>1.12235642222928</v>
      </c>
      <c r="U76">
        <f t="shared" si="44"/>
        <v>939.0975683807046</v>
      </c>
      <c r="V76">
        <f t="shared" si="45"/>
        <v>5017664.09568466</v>
      </c>
      <c r="W76">
        <f t="shared" si="34"/>
        <v>2033.6567686672468</v>
      </c>
      <c r="X76">
        <f t="shared" si="35"/>
        <v>2.1655436422584944</v>
      </c>
    </row>
    <row r="77" spans="1:24" ht="12.75">
      <c r="A77">
        <f t="shared" si="36"/>
        <v>6900</v>
      </c>
      <c r="B77">
        <f t="shared" si="23"/>
        <v>0.9927901874561003</v>
      </c>
      <c r="C77">
        <f t="shared" si="37"/>
        <v>0.0002691216696335541</v>
      </c>
      <c r="D77">
        <f t="shared" si="38"/>
        <v>31</v>
      </c>
      <c r="E77">
        <f ca="1" t="shared" si="24"/>
        <v>0.00321221225679702</v>
      </c>
      <c r="F77">
        <f t="shared" si="25"/>
        <v>0.09957857996070762</v>
      </c>
      <c r="G77">
        <f ca="1" t="shared" si="39"/>
        <v>0.002354213939503221</v>
      </c>
      <c r="H77">
        <f ca="1" t="shared" si="26"/>
        <v>0.014502554742705598</v>
      </c>
      <c r="I77">
        <f t="shared" si="27"/>
        <v>0.4495791970238735</v>
      </c>
      <c r="J77">
        <f ca="1" t="shared" si="40"/>
        <v>0.0011919469433301977</v>
      </c>
      <c r="K77">
        <f t="shared" si="41"/>
        <v>0.06462755223453596</v>
      </c>
      <c r="L77">
        <f t="shared" si="42"/>
        <v>404.3204817015086</v>
      </c>
      <c r="N77">
        <f t="shared" si="43"/>
        <v>5715040.542960841</v>
      </c>
      <c r="O77">
        <f t="shared" si="28"/>
        <v>2356.1760314198727</v>
      </c>
      <c r="P77">
        <f t="shared" si="29"/>
        <v>5.827496102854691</v>
      </c>
      <c r="Q77">
        <f t="shared" si="30"/>
        <v>6256.162700301776</v>
      </c>
      <c r="R77">
        <f t="shared" si="31"/>
        <v>88430403.83489585</v>
      </c>
      <c r="S77" s="13">
        <f t="shared" si="32"/>
        <v>7020.742987907238</v>
      </c>
      <c r="T77" s="16">
        <f t="shared" si="33"/>
        <v>1.1222123407322162</v>
      </c>
      <c r="U77">
        <f t="shared" si="44"/>
        <v>945.6795182984912</v>
      </c>
      <c r="V77">
        <f t="shared" si="45"/>
        <v>5107836.809558337</v>
      </c>
      <c r="W77">
        <f t="shared" si="34"/>
        <v>2052.687764427184</v>
      </c>
      <c r="X77">
        <f t="shared" si="35"/>
        <v>2.1705955608729597</v>
      </c>
    </row>
    <row r="78" spans="1:24" ht="12.75">
      <c r="A78">
        <f t="shared" si="36"/>
        <v>7000</v>
      </c>
      <c r="B78">
        <f t="shared" si="23"/>
        <v>0.993046566109123</v>
      </c>
      <c r="C78">
        <f t="shared" si="37"/>
        <v>0.00025637865302274854</v>
      </c>
      <c r="D78">
        <f t="shared" si="38"/>
        <v>30</v>
      </c>
      <c r="E78">
        <f ca="1" t="shared" si="24"/>
        <v>0.003517151279673003</v>
      </c>
      <c r="F78">
        <f t="shared" si="25"/>
        <v>0.1055145383901901</v>
      </c>
      <c r="G78">
        <f ca="1" t="shared" si="39"/>
        <v>0.002245402353299927</v>
      </c>
      <c r="H78">
        <f ca="1" t="shared" si="26"/>
        <v>0.015131993439500453</v>
      </c>
      <c r="I78">
        <f t="shared" si="27"/>
        <v>0.4539598031850136</v>
      </c>
      <c r="J78">
        <f ca="1" t="shared" si="40"/>
        <v>0.0011668424915800783</v>
      </c>
      <c r="K78">
        <f t="shared" si="41"/>
        <v>0.06346070974295588</v>
      </c>
      <c r="L78">
        <f t="shared" si="42"/>
        <v>397.857726478055</v>
      </c>
      <c r="N78">
        <f t="shared" si="43"/>
        <v>5634822.7221428845</v>
      </c>
      <c r="O78">
        <f t="shared" si="28"/>
        <v>2340.199126490008</v>
      </c>
      <c r="P78">
        <f t="shared" si="29"/>
        <v>5.881999948087193</v>
      </c>
      <c r="Q78">
        <f t="shared" si="30"/>
        <v>6269.355134689729</v>
      </c>
      <c r="R78">
        <f t="shared" si="31"/>
        <v>88792305.42750663</v>
      </c>
      <c r="S78" s="13">
        <f t="shared" si="32"/>
        <v>7034.734651900251</v>
      </c>
      <c r="T78" s="16">
        <f t="shared" si="33"/>
        <v>1.122082654558123</v>
      </c>
      <c r="U78">
        <f t="shared" si="44"/>
        <v>952.1422735219448</v>
      </c>
      <c r="V78">
        <f t="shared" si="45"/>
        <v>5197669.107164343</v>
      </c>
      <c r="W78">
        <f t="shared" si="34"/>
        <v>2071.495642799377</v>
      </c>
      <c r="X78">
        <f t="shared" si="35"/>
        <v>2.1756156620764022</v>
      </c>
    </row>
    <row r="79" spans="1:24" ht="12.75">
      <c r="A79">
        <f t="shared" si="36"/>
        <v>7100</v>
      </c>
      <c r="B79">
        <f t="shared" si="23"/>
        <v>0.9932909461750806</v>
      </c>
      <c r="C79">
        <f t="shared" si="37"/>
        <v>0.00024438006595761674</v>
      </c>
      <c r="D79">
        <f t="shared" si="38"/>
        <v>29</v>
      </c>
      <c r="E79">
        <f ca="1" t="shared" si="24"/>
        <v>0.003858807702662115</v>
      </c>
      <c r="F79">
        <f t="shared" si="25"/>
        <v>0.11190542337720133</v>
      </c>
      <c r="G79">
        <f ca="1" t="shared" si="39"/>
        <v>0.0021420145889758874</v>
      </c>
      <c r="H79">
        <f ca="1" t="shared" si="26"/>
        <v>0.01577563396628635</v>
      </c>
      <c r="I79">
        <f t="shared" si="27"/>
        <v>0.45749338502230413</v>
      </c>
      <c r="J79">
        <f ca="1" t="shared" si="40"/>
        <v>0.0011423697705929183</v>
      </c>
      <c r="K79">
        <f t="shared" si="41"/>
        <v>0.06231833997236296</v>
      </c>
      <c r="L79">
        <f t="shared" si="42"/>
        <v>391.5116555037594</v>
      </c>
      <c r="N79">
        <f t="shared" si="43"/>
        <v>5555885.783944704</v>
      </c>
      <c r="O79">
        <f t="shared" si="28"/>
        <v>2324.3503194547525</v>
      </c>
      <c r="P79">
        <f t="shared" si="29"/>
        <v>5.936861104336735</v>
      </c>
      <c r="Q79">
        <f t="shared" si="30"/>
        <v>6282.4467994074885</v>
      </c>
      <c r="R79">
        <f t="shared" si="31"/>
        <v>89153302.00401098</v>
      </c>
      <c r="S79" s="13">
        <f t="shared" si="32"/>
        <v>7048.699469875672</v>
      </c>
      <c r="T79" s="16">
        <f t="shared" si="33"/>
        <v>1.1219672358451886</v>
      </c>
      <c r="U79">
        <f t="shared" si="44"/>
        <v>958.4883444962404</v>
      </c>
      <c r="V79">
        <f t="shared" si="45"/>
        <v>5287148.70790191</v>
      </c>
      <c r="W79">
        <f t="shared" si="34"/>
        <v>2090.083443637303</v>
      </c>
      <c r="X79">
        <f t="shared" si="35"/>
        <v>2.1806039224564624</v>
      </c>
    </row>
    <row r="80" spans="1:24" ht="12.75">
      <c r="A80">
        <f t="shared" si="36"/>
        <v>7200</v>
      </c>
      <c r="B80">
        <f t="shared" si="23"/>
        <v>0.99352402057109</v>
      </c>
      <c r="C80">
        <f t="shared" si="37"/>
        <v>0.00023307439600939173</v>
      </c>
      <c r="D80">
        <f t="shared" si="38"/>
        <v>28</v>
      </c>
      <c r="E80">
        <f ca="1" t="shared" si="24"/>
        <v>0.004242552058734583</v>
      </c>
      <c r="F80">
        <f t="shared" si="25"/>
        <v>0.11879145764456833</v>
      </c>
      <c r="G80">
        <f ca="1" t="shared" si="39"/>
        <v>0.0020437749961121658</v>
      </c>
      <c r="H80">
        <f ca="1" t="shared" si="26"/>
        <v>0.016431732459920283</v>
      </c>
      <c r="I80">
        <f t="shared" si="27"/>
        <v>0.4600885088777679</v>
      </c>
      <c r="J80">
        <f ca="1" t="shared" si="40"/>
        <v>0.001118510010783727</v>
      </c>
      <c r="K80">
        <f t="shared" si="41"/>
        <v>0.06119982996157924</v>
      </c>
      <c r="L80">
        <f t="shared" si="42"/>
        <v>385.2798215065231</v>
      </c>
      <c r="N80">
        <f t="shared" si="43"/>
        <v>5478206.636243675</v>
      </c>
      <c r="O80">
        <f t="shared" si="28"/>
        <v>2308.628617899288</v>
      </c>
      <c r="P80">
        <f t="shared" si="29"/>
        <v>5.9920828681659914</v>
      </c>
      <c r="Q80">
        <f t="shared" si="30"/>
        <v>6295.439411325141</v>
      </c>
      <c r="R80">
        <f t="shared" si="31"/>
        <v>89513429.03538865</v>
      </c>
      <c r="S80" s="13">
        <f t="shared" si="32"/>
        <v>7062.6391422557335</v>
      </c>
      <c r="T80" s="16">
        <f t="shared" si="33"/>
        <v>1.1218659541938316</v>
      </c>
      <c r="U80">
        <f t="shared" si="44"/>
        <v>964.7201784934766</v>
      </c>
      <c r="V80">
        <f t="shared" si="45"/>
        <v>5376263.934062388</v>
      </c>
      <c r="W80">
        <f t="shared" si="34"/>
        <v>2108.4541520436014</v>
      </c>
      <c r="X80">
        <f t="shared" si="35"/>
        <v>2.185560330391554</v>
      </c>
    </row>
    <row r="81" spans="1:24" ht="12.75">
      <c r="A81">
        <f t="shared" si="36"/>
        <v>7300</v>
      </c>
      <c r="B81">
        <f t="shared" si="23"/>
        <v>0.9937464348070658</v>
      </c>
      <c r="C81">
        <f t="shared" si="37"/>
        <v>0.00022241423597579857</v>
      </c>
      <c r="D81">
        <f t="shared" si="38"/>
        <v>27</v>
      </c>
      <c r="E81">
        <f ca="1" t="shared" si="24"/>
        <v>0.004674679134431203</v>
      </c>
      <c r="F81">
        <f t="shared" si="25"/>
        <v>0.1262163366296425</v>
      </c>
      <c r="G81">
        <f ca="1" t="shared" si="39"/>
        <v>0.0019504211165684083</v>
      </c>
      <c r="H81">
        <f ca="1" t="shared" si="26"/>
        <v>0.017098176879881997</v>
      </c>
      <c r="I81">
        <f t="shared" si="27"/>
        <v>0.4616507757568139</v>
      </c>
      <c r="J81">
        <f ca="1" t="shared" si="40"/>
        <v>0.0010952450302320076</v>
      </c>
      <c r="K81">
        <f t="shared" si="41"/>
        <v>0.06010458493134723</v>
      </c>
      <c r="L81">
        <f t="shared" si="42"/>
        <v>379.15983851036515</v>
      </c>
      <c r="N81">
        <f t="shared" si="43"/>
        <v>5401762.670241986</v>
      </c>
      <c r="O81">
        <f t="shared" si="28"/>
        <v>2293.0330322746727</v>
      </c>
      <c r="P81">
        <f t="shared" si="29"/>
        <v>6.047668553936226</v>
      </c>
      <c r="Q81">
        <f t="shared" si="30"/>
        <v>6308.334695987832</v>
      </c>
      <c r="R81">
        <f t="shared" si="31"/>
        <v>89872722.29584478</v>
      </c>
      <c r="S81" s="13">
        <f t="shared" si="32"/>
        <v>7076.555352658586</v>
      </c>
      <c r="T81" s="16">
        <f t="shared" si="33"/>
        <v>1.121778677526313</v>
      </c>
      <c r="U81">
        <f t="shared" si="44"/>
        <v>970.8401614896346</v>
      </c>
      <c r="V81">
        <f t="shared" si="45"/>
        <v>5465003.687506679</v>
      </c>
      <c r="W81">
        <f t="shared" si="34"/>
        <v>2126.6106997627608</v>
      </c>
      <c r="X81">
        <f t="shared" si="35"/>
        <v>2.1904848852768293</v>
      </c>
    </row>
    <row r="82" spans="1:24" ht="12.75">
      <c r="A82">
        <f t="shared" si="36"/>
        <v>7400</v>
      </c>
      <c r="B82">
        <f t="shared" si="23"/>
        <v>0.9939587907218215</v>
      </c>
      <c r="C82">
        <f t="shared" si="37"/>
        <v>0.00021235591475565752</v>
      </c>
      <c r="D82">
        <f t="shared" si="38"/>
        <v>26</v>
      </c>
      <c r="E82">
        <f ca="1" t="shared" si="24"/>
        <v>0.005162590190465166</v>
      </c>
      <c r="F82">
        <f t="shared" si="25"/>
        <v>0.13422734495209432</v>
      </c>
      <c r="G82">
        <f ca="1" t="shared" si="39"/>
        <v>0.001861703205661728</v>
      </c>
      <c r="H82">
        <f ca="1" t="shared" si="26"/>
        <v>0.01777244472430744</v>
      </c>
      <c r="I82">
        <f t="shared" si="27"/>
        <v>0.4620835628319934</v>
      </c>
      <c r="J82">
        <f ca="1" t="shared" si="40"/>
        <v>0.0010725572241495746</v>
      </c>
      <c r="K82">
        <f t="shared" si="41"/>
        <v>0.059032027707197655</v>
      </c>
      <c r="L82">
        <f t="shared" si="42"/>
        <v>373.14938001723044</v>
      </c>
      <c r="N82">
        <f t="shared" si="43"/>
        <v>5326531.748389227</v>
      </c>
      <c r="O82">
        <f t="shared" si="28"/>
        <v>2277.5625762165096</v>
      </c>
      <c r="P82">
        <f t="shared" si="29"/>
        <v>6.103621493653136</v>
      </c>
      <c r="Q82">
        <f t="shared" si="30"/>
        <v>6321.1343826451875</v>
      </c>
      <c r="R82">
        <f t="shared" si="31"/>
        <v>90231217.78586261</v>
      </c>
      <c r="S82" s="13">
        <f t="shared" si="32"/>
        <v>7090.449767285814</v>
      </c>
      <c r="T82" s="16">
        <f t="shared" si="33"/>
        <v>1.1217052728309018</v>
      </c>
      <c r="U82">
        <f t="shared" si="44"/>
        <v>976.8506199827693</v>
      </c>
      <c r="V82">
        <f t="shared" si="45"/>
        <v>5553357.427355759</v>
      </c>
      <c r="W82">
        <f t="shared" si="34"/>
        <v>2144.555966533641</v>
      </c>
      <c r="X82">
        <f t="shared" si="35"/>
        <v>2.195377596803356</v>
      </c>
    </row>
    <row r="83" spans="1:24" ht="12.75">
      <c r="A83">
        <f t="shared" si="36"/>
        <v>7500</v>
      </c>
      <c r="B83">
        <f t="shared" si="23"/>
        <v>0.9941616498869092</v>
      </c>
      <c r="C83">
        <f t="shared" si="37"/>
        <v>0.00020285916508777646</v>
      </c>
      <c r="D83">
        <f t="shared" si="38"/>
        <v>25</v>
      </c>
      <c r="E83">
        <f ca="1" t="shared" si="24"/>
        <v>0.00571501527332563</v>
      </c>
      <c r="F83">
        <f t="shared" si="25"/>
        <v>0.14287538183314075</v>
      </c>
      <c r="G83">
        <f ca="1" t="shared" si="39"/>
        <v>0.0017773837485055184</v>
      </c>
      <c r="H83">
        <f ca="1" t="shared" si="26"/>
        <v>0.01845155811710015</v>
      </c>
      <c r="I83">
        <f t="shared" si="27"/>
        <v>0.4612889529275037</v>
      </c>
      <c r="J83">
        <f ca="1" t="shared" si="40"/>
        <v>0.0010504295529183026</v>
      </c>
      <c r="K83">
        <f t="shared" si="41"/>
        <v>0.057981598154279355</v>
      </c>
      <c r="L83">
        <f t="shared" si="42"/>
        <v>367.2461772465107</v>
      </c>
      <c r="N83">
        <f t="shared" si="43"/>
        <v>5252492.192662854</v>
      </c>
      <c r="O83">
        <f t="shared" si="28"/>
        <v>2262.216266841143</v>
      </c>
      <c r="P83">
        <f t="shared" si="29"/>
        <v>6.159945036875498</v>
      </c>
      <c r="Q83">
        <f t="shared" si="30"/>
        <v>6333.840199942918</v>
      </c>
      <c r="R83">
        <f t="shared" si="31"/>
        <v>90588951.66509293</v>
      </c>
      <c r="S83" s="13">
        <f t="shared" si="32"/>
        <v>7104.324034465207</v>
      </c>
      <c r="T83" s="16">
        <f t="shared" si="33"/>
        <v>1.1216456068041047</v>
      </c>
      <c r="U83">
        <f t="shared" si="44"/>
        <v>982.7538227534891</v>
      </c>
      <c r="V83">
        <f t="shared" si="45"/>
        <v>5641315.148639482</v>
      </c>
      <c r="W83">
        <f t="shared" si="34"/>
        <v>2162.292781401928</v>
      </c>
      <c r="X83">
        <f t="shared" si="35"/>
        <v>2.200238484286528</v>
      </c>
    </row>
    <row r="84" spans="1:24" ht="12.75">
      <c r="A84">
        <f t="shared" si="36"/>
        <v>7600</v>
      </c>
      <c r="B84">
        <f t="shared" si="23"/>
        <v>0.9943555367110253</v>
      </c>
      <c r="C84">
        <f t="shared" si="37"/>
        <v>0.00019388682411602964</v>
      </c>
      <c r="D84">
        <f t="shared" si="38"/>
        <v>24</v>
      </c>
      <c r="E84">
        <f ca="1" t="shared" si="24"/>
        <v>0.006342285149304794</v>
      </c>
      <c r="F84">
        <f t="shared" si="25"/>
        <v>0.15221484358331505</v>
      </c>
      <c r="G84">
        <f ca="1" t="shared" si="39"/>
        <v>0.0016972369754871249</v>
      </c>
      <c r="H84">
        <f ca="1" t="shared" si="26"/>
        <v>0.019132036520073736</v>
      </c>
      <c r="I84">
        <f t="shared" si="27"/>
        <v>0.45916887648176963</v>
      </c>
      <c r="J84">
        <f ca="1" t="shared" si="40"/>
        <v>0.0010288455290206231</v>
      </c>
      <c r="K84">
        <f t="shared" si="41"/>
        <v>0.05695275262525873</v>
      </c>
      <c r="L84">
        <f t="shared" si="42"/>
        <v>361.44801743108275</v>
      </c>
      <c r="N84">
        <f t="shared" si="43"/>
        <v>5179622.773195094</v>
      </c>
      <c r="O84">
        <f t="shared" si="28"/>
        <v>2246.9931250206873</v>
      </c>
      <c r="P84">
        <f t="shared" si="29"/>
        <v>6.216642550679148</v>
      </c>
      <c r="Q84">
        <f t="shared" si="30"/>
        <v>6346.453872201067</v>
      </c>
      <c r="R84">
        <f t="shared" si="31"/>
        <v>90945960.19399272</v>
      </c>
      <c r="S84" s="13">
        <f t="shared" si="32"/>
        <v>7118.17978432807</v>
      </c>
      <c r="T84" s="16">
        <f t="shared" si="33"/>
        <v>1.121599546402967</v>
      </c>
      <c r="U84">
        <f t="shared" si="44"/>
        <v>988.5519825689171</v>
      </c>
      <c r="V84">
        <f t="shared" si="45"/>
        <v>5728867.361852444</v>
      </c>
      <c r="W84">
        <f t="shared" si="34"/>
        <v>2179.8239239928316</v>
      </c>
      <c r="X84">
        <f t="shared" si="35"/>
        <v>2.205067576040054</v>
      </c>
    </row>
    <row r="85" spans="1:24" ht="12.75">
      <c r="A85">
        <f t="shared" si="36"/>
        <v>7700</v>
      </c>
      <c r="B85">
        <f t="shared" si="23"/>
        <v>0.994540941274247</v>
      </c>
      <c r="C85">
        <f t="shared" si="37"/>
        <v>0.00018540456322169163</v>
      </c>
      <c r="D85">
        <f t="shared" si="38"/>
        <v>23</v>
      </c>
      <c r="E85">
        <f ca="1" t="shared" si="24"/>
        <v>0.00705666471348787</v>
      </c>
      <c r="F85">
        <f t="shared" si="25"/>
        <v>0.162303288410221</v>
      </c>
      <c r="G85">
        <f ca="1" t="shared" si="39"/>
        <v>0.0016210483802282225</v>
      </c>
      <c r="H85">
        <f ca="1" t="shared" si="26"/>
        <v>0.019809847457506594</v>
      </c>
      <c r="I85">
        <f t="shared" si="27"/>
        <v>0.45562649152265167</v>
      </c>
      <c r="J85">
        <f ca="1" t="shared" si="40"/>
        <v>0.0010077892031366957</v>
      </c>
      <c r="K85">
        <f t="shared" si="41"/>
        <v>0.05594496342212203</v>
      </c>
      <c r="L85">
        <f t="shared" si="42"/>
        <v>355.7527421685569</v>
      </c>
      <c r="N85">
        <f t="shared" si="43"/>
        <v>5107902.69723513</v>
      </c>
      <c r="O85">
        <f t="shared" si="28"/>
        <v>2231.8921756381246</v>
      </c>
      <c r="P85">
        <f t="shared" si="29"/>
        <v>6.27371741966966</v>
      </c>
      <c r="Q85">
        <f t="shared" si="30"/>
        <v>6358.977116211384</v>
      </c>
      <c r="R85">
        <f t="shared" si="31"/>
        <v>91302279.68323843</v>
      </c>
      <c r="S85" s="13">
        <f t="shared" si="32"/>
        <v>7132.018628602871</v>
      </c>
      <c r="T85" s="16">
        <f t="shared" si="33"/>
        <v>1.1215669593181454</v>
      </c>
      <c r="U85">
        <f t="shared" si="44"/>
        <v>994.2472578314429</v>
      </c>
      <c r="V85">
        <f t="shared" si="45"/>
        <v>5816005.07336909</v>
      </c>
      <c r="W85">
        <f t="shared" si="34"/>
        <v>2197.152125744539</v>
      </c>
      <c r="X85">
        <f t="shared" si="35"/>
        <v>2.209864908792162</v>
      </c>
    </row>
    <row r="86" spans="1:24" ht="12.75">
      <c r="A86">
        <f t="shared" si="36"/>
        <v>7800</v>
      </c>
      <c r="B86">
        <f t="shared" si="23"/>
        <v>0.9947183219182293</v>
      </c>
      <c r="C86">
        <f t="shared" si="37"/>
        <v>0.00017738064398231668</v>
      </c>
      <c r="D86">
        <f t="shared" si="38"/>
        <v>22</v>
      </c>
      <c r="E86">
        <f ca="1" t="shared" si="24"/>
        <v>0.007872762552854184</v>
      </c>
      <c r="F86">
        <f t="shared" si="25"/>
        <v>0.17320077616279206</v>
      </c>
      <c r="G86">
        <f ca="1" t="shared" si="39"/>
        <v>0.0015486142428153935</v>
      </c>
      <c r="H86">
        <f ca="1" t="shared" si="26"/>
        <v>0.02048035580596536</v>
      </c>
      <c r="I86">
        <f t="shared" si="27"/>
        <v>0.4505678277312379</v>
      </c>
      <c r="J86">
        <f ca="1" t="shared" si="40"/>
        <v>0.000987245149639904</v>
      </c>
      <c r="K86">
        <f t="shared" si="41"/>
        <v>0.05495771827248213</v>
      </c>
      <c r="L86">
        <f t="shared" si="42"/>
        <v>350.1582458263447</v>
      </c>
      <c r="N86">
        <f t="shared" si="43"/>
        <v>5037311.598435639</v>
      </c>
      <c r="O86">
        <f t="shared" si="28"/>
        <v>2216.912447823652</v>
      </c>
      <c r="P86">
        <f t="shared" si="29"/>
        <v>6.3311730460378595</v>
      </c>
      <c r="Q86">
        <f t="shared" si="30"/>
        <v>6371.411638493594</v>
      </c>
      <c r="R86">
        <f t="shared" si="31"/>
        <v>91657946.45004159</v>
      </c>
      <c r="S86" s="13">
        <f t="shared" si="32"/>
        <v>7145.842160509143</v>
      </c>
      <c r="T86" s="16">
        <f t="shared" si="33"/>
        <v>1.1215477143772568</v>
      </c>
      <c r="U86">
        <f t="shared" si="44"/>
        <v>999.8417541736551</v>
      </c>
      <c r="V86">
        <f t="shared" si="45"/>
        <v>5902719.766673379</v>
      </c>
      <c r="W86">
        <f t="shared" si="34"/>
        <v>2214.280071103095</v>
      </c>
      <c r="X86">
        <f t="shared" si="35"/>
        <v>2.214630527140911</v>
      </c>
    </row>
    <row r="87" spans="1:24" ht="12.75">
      <c r="A87">
        <f t="shared" si="36"/>
        <v>7900</v>
      </c>
      <c r="B87">
        <f t="shared" si="23"/>
        <v>0.9948881076157168</v>
      </c>
      <c r="C87">
        <f t="shared" si="37"/>
        <v>0.00016978569748749006</v>
      </c>
      <c r="D87">
        <f t="shared" si="38"/>
        <v>21</v>
      </c>
      <c r="E87">
        <f ca="1" t="shared" si="24"/>
        <v>0.00880803471238456</v>
      </c>
      <c r="F87">
        <f t="shared" si="25"/>
        <v>0.18496872896007577</v>
      </c>
      <c r="G87">
        <f ca="1" t="shared" si="39"/>
        <v>0.0014797411606031357</v>
      </c>
      <c r="H87">
        <f ca="1" t="shared" si="26"/>
        <v>0.021138272405971867</v>
      </c>
      <c r="I87">
        <f t="shared" si="27"/>
        <v>0.4439037205254092</v>
      </c>
      <c r="J87">
        <f ca="1" t="shared" si="40"/>
        <v>0.000967198451685802</v>
      </c>
      <c r="K87">
        <f t="shared" si="41"/>
        <v>0.05399051982079633</v>
      </c>
      <c r="L87">
        <f t="shared" si="42"/>
        <v>344.66247399909645</v>
      </c>
      <c r="N87">
        <f t="shared" si="43"/>
        <v>4967829.5264530955</v>
      </c>
      <c r="O87">
        <f t="shared" si="28"/>
        <v>2202.052975173376</v>
      </c>
      <c r="P87">
        <f t="shared" si="29"/>
        <v>6.389012849652872</v>
      </c>
      <c r="Q87">
        <f t="shared" si="30"/>
        <v>6383.759132956851</v>
      </c>
      <c r="R87">
        <f t="shared" si="31"/>
        <v>92012996.78058597</v>
      </c>
      <c r="S87" s="13">
        <f t="shared" si="32"/>
        <v>7159.651954737462</v>
      </c>
      <c r="T87" s="16">
        <f t="shared" si="33"/>
        <v>1.1215416818869277</v>
      </c>
      <c r="U87">
        <f t="shared" si="44"/>
        <v>1005.3375260009034</v>
      </c>
      <c r="V87">
        <f t="shared" si="45"/>
        <v>5989003.384361177</v>
      </c>
      <c r="W87">
        <f t="shared" si="34"/>
        <v>2231.210398679506</v>
      </c>
      <c r="X87">
        <f t="shared" si="35"/>
        <v>2.2193644830457675</v>
      </c>
    </row>
    <row r="88" spans="1:24" ht="12.75">
      <c r="A88">
        <f t="shared" si="36"/>
        <v>8000</v>
      </c>
      <c r="B88">
        <f t="shared" si="23"/>
        <v>0.9950507001402699</v>
      </c>
      <c r="C88">
        <f t="shared" si="37"/>
        <v>0.0001625925245530846</v>
      </c>
      <c r="D88">
        <f t="shared" si="38"/>
        <v>20</v>
      </c>
      <c r="E88">
        <f ca="1" t="shared" si="24"/>
        <v>0.009883404588752365</v>
      </c>
      <c r="F88">
        <f t="shared" si="25"/>
        <v>0.1976680917750473</v>
      </c>
      <c r="G88">
        <f ca="1" t="shared" si="39"/>
        <v>0.0014142455884664485</v>
      </c>
      <c r="H88">
        <f ca="1" t="shared" si="26"/>
        <v>0.021777603001722684</v>
      </c>
      <c r="I88">
        <f t="shared" si="27"/>
        <v>0.4355520600344537</v>
      </c>
      <c r="J88">
        <f ca="1" t="shared" si="40"/>
        <v>0.0009476346860579436</v>
      </c>
      <c r="K88">
        <f t="shared" si="41"/>
        <v>0.053042885134738385</v>
      </c>
      <c r="L88">
        <f t="shared" si="42"/>
        <v>339.2634220170168</v>
      </c>
      <c r="N88">
        <f t="shared" si="43"/>
        <v>4899436.936851484</v>
      </c>
      <c r="O88">
        <f t="shared" si="28"/>
        <v>2187.312795951413</v>
      </c>
      <c r="P88">
        <f t="shared" si="29"/>
        <v>6.447240268188127</v>
      </c>
      <c r="Q88">
        <f t="shared" si="30"/>
        <v>6396.021278918506</v>
      </c>
      <c r="R88">
        <f t="shared" si="31"/>
        <v>92367466.89788914</v>
      </c>
      <c r="S88" s="13">
        <f t="shared" si="32"/>
        <v>7173.4495675031285</v>
      </c>
      <c r="T88" s="16">
        <f t="shared" si="33"/>
        <v>1.1215487339210473</v>
      </c>
      <c r="U88">
        <f t="shared" si="44"/>
        <v>1010.7365779829829</v>
      </c>
      <c r="V88">
        <f t="shared" si="45"/>
        <v>6074848.310876244</v>
      </c>
      <c r="W88">
        <f t="shared" si="34"/>
        <v>2247.9457023699424</v>
      </c>
      <c r="X88">
        <f t="shared" si="35"/>
        <v>2.224066835352811</v>
      </c>
    </row>
    <row r="89" spans="1:24" ht="12.75">
      <c r="A89">
        <f t="shared" si="36"/>
        <v>8100</v>
      </c>
      <c r="B89">
        <f t="shared" si="23"/>
        <v>0.9952064760549345</v>
      </c>
      <c r="C89">
        <f t="shared" si="37"/>
        <v>0.00015577591466464646</v>
      </c>
      <c r="D89">
        <f t="shared" si="38"/>
        <v>19</v>
      </c>
      <c r="E89">
        <f ca="1" t="shared" si="24"/>
        <v>0.011124025051908681</v>
      </c>
      <c r="F89">
        <f t="shared" si="25"/>
        <v>0.21135647598626495</v>
      </c>
      <c r="G89">
        <f ca="1" t="shared" si="39"/>
        <v>0.001351953390013167</v>
      </c>
      <c r="H89">
        <f ca="1" t="shared" si="26"/>
        <v>0.022391598820505378</v>
      </c>
      <c r="I89">
        <f t="shared" si="27"/>
        <v>0.4254403775896022</v>
      </c>
      <c r="J89">
        <f ca="1" t="shared" si="40"/>
        <v>0.0009285399079071068</v>
      </c>
      <c r="K89">
        <f t="shared" si="41"/>
        <v>0.052114345226831275</v>
      </c>
      <c r="L89">
        <f t="shared" si="42"/>
        <v>333.95913350354294</v>
      </c>
      <c r="N89">
        <f t="shared" si="43"/>
        <v>4832114.6812994275</v>
      </c>
      <c r="O89">
        <f t="shared" si="28"/>
        <v>2172.690953276372</v>
      </c>
      <c r="P89">
        <f t="shared" si="29"/>
        <v>6.505858757276127</v>
      </c>
      <c r="Q89">
        <f t="shared" si="30"/>
        <v>6408.199739437631</v>
      </c>
      <c r="R89">
        <f t="shared" si="31"/>
        <v>92721392.93446586</v>
      </c>
      <c r="S89" s="13">
        <f t="shared" si="32"/>
        <v>7187.236536662566</v>
      </c>
      <c r="T89" s="16">
        <f t="shared" si="33"/>
        <v>1.1215687445618387</v>
      </c>
      <c r="U89">
        <f t="shared" si="44"/>
        <v>1016.0408664964568</v>
      </c>
      <c r="V89">
        <f t="shared" si="45"/>
        <v>6160247.355943173</v>
      </c>
      <c r="W89">
        <f t="shared" si="34"/>
        <v>2264.4885324400084</v>
      </c>
      <c r="X89">
        <f t="shared" si="35"/>
        <v>2.2287376493511397</v>
      </c>
    </row>
    <row r="90" spans="1:24" ht="12.75">
      <c r="A90">
        <f t="shared" si="36"/>
        <v>8200</v>
      </c>
      <c r="B90">
        <f t="shared" si="23"/>
        <v>0.9953557885366551</v>
      </c>
      <c r="C90">
        <f t="shared" si="37"/>
        <v>0.00014931248172056488</v>
      </c>
      <c r="D90">
        <f t="shared" si="38"/>
        <v>18</v>
      </c>
      <c r="E90">
        <f ca="1" t="shared" si="24"/>
        <v>0.012560212813591876</v>
      </c>
      <c r="F90">
        <f t="shared" si="25"/>
        <v>0.22608383064465376</v>
      </c>
      <c r="G90">
        <f ca="1" t="shared" si="39"/>
        <v>0.0012926994009461836</v>
      </c>
      <c r="H90">
        <f ca="1" t="shared" si="26"/>
        <v>0.022972710478243865</v>
      </c>
      <c r="I90">
        <f t="shared" si="27"/>
        <v>0.4135087886083896</v>
      </c>
      <c r="J90">
        <f ca="1" t="shared" si="40"/>
        <v>0.0009099006354968099</v>
      </c>
      <c r="K90">
        <f t="shared" si="41"/>
        <v>0.05120444459133446</v>
      </c>
      <c r="L90">
        <f t="shared" si="42"/>
        <v>328.7476989808598</v>
      </c>
      <c r="N90">
        <f t="shared" si="43"/>
        <v>4765843.998050988</v>
      </c>
      <c r="O90">
        <f t="shared" si="28"/>
        <v>2158.186495293161</v>
      </c>
      <c r="P90">
        <f t="shared" si="29"/>
        <v>6.564871790688378</v>
      </c>
      <c r="Q90">
        <f t="shared" si="30"/>
        <v>6420.296159925444</v>
      </c>
      <c r="R90">
        <f t="shared" si="31"/>
        <v>93074810.90923758</v>
      </c>
      <c r="S90" s="13">
        <f t="shared" si="32"/>
        <v>7201.0143818828865</v>
      </c>
      <c r="T90" s="16">
        <f t="shared" si="33"/>
        <v>1.1216015900996237</v>
      </c>
      <c r="U90">
        <f t="shared" si="44"/>
        <v>1021.25230101914</v>
      </c>
      <c r="V90">
        <f t="shared" si="45"/>
        <v>6245193.738662908</v>
      </c>
      <c r="W90">
        <f t="shared" si="34"/>
        <v>2280.8413965740842</v>
      </c>
      <c r="X90">
        <f t="shared" si="35"/>
        <v>2.2333769963582557</v>
      </c>
    </row>
    <row r="91" spans="1:24" ht="12.75">
      <c r="A91">
        <f t="shared" si="36"/>
        <v>8300</v>
      </c>
      <c r="B91">
        <f t="shared" si="23"/>
        <v>0.9954989690515172</v>
      </c>
      <c r="C91">
        <f t="shared" si="37"/>
        <v>0.00014318051486217342</v>
      </c>
      <c r="D91">
        <f t="shared" si="38"/>
        <v>17</v>
      </c>
      <c r="E91">
        <f ca="1" t="shared" si="24"/>
        <v>0.014228587461401432</v>
      </c>
      <c r="F91">
        <f t="shared" si="25"/>
        <v>0.24188598684382434</v>
      </c>
      <c r="G91">
        <f ca="1" t="shared" si="39"/>
        <v>0.0012363270054900864</v>
      </c>
      <c r="H91">
        <f ca="1" t="shared" si="26"/>
        <v>0.02351254736136832</v>
      </c>
      <c r="I91">
        <f t="shared" si="27"/>
        <v>0.3997133051432614</v>
      </c>
      <c r="J91">
        <f ca="1" t="shared" si="40"/>
        <v>0.0008917038350481542</v>
      </c>
      <c r="K91">
        <f t="shared" si="41"/>
        <v>0.050312740756286306</v>
      </c>
      <c r="L91">
        <f t="shared" si="42"/>
        <v>323.62725452172634</v>
      </c>
      <c r="N91">
        <f t="shared" si="43"/>
        <v>4700606.502700729</v>
      </c>
      <c r="O91">
        <f t="shared" si="28"/>
        <v>2143.7984753309856</v>
      </c>
      <c r="P91">
        <f t="shared" si="29"/>
        <v>6.624282860537211</v>
      </c>
      <c r="Q91">
        <f t="shared" si="30"/>
        <v>6432.31216699899</v>
      </c>
      <c r="R91">
        <f t="shared" si="31"/>
        <v>93427756.70819351</v>
      </c>
      <c r="S91" s="13">
        <f t="shared" si="32"/>
        <v>7214.784604856217</v>
      </c>
      <c r="T91" s="16">
        <f t="shared" si="33"/>
        <v>1.121647149196475</v>
      </c>
      <c r="U91">
        <f t="shared" si="44"/>
        <v>1026.3727454782734</v>
      </c>
      <c r="V91">
        <f t="shared" si="45"/>
        <v>6329681.072238609</v>
      </c>
      <c r="W91">
        <f t="shared" si="34"/>
        <v>2297.0067608907902</v>
      </c>
      <c r="X91">
        <f t="shared" si="35"/>
        <v>2.237984953332351</v>
      </c>
    </row>
    <row r="92" spans="1:24" ht="12.75">
      <c r="A92">
        <f t="shared" si="36"/>
        <v>8400</v>
      </c>
      <c r="B92">
        <f t="shared" si="23"/>
        <v>0.9956363288943878</v>
      </c>
      <c r="C92">
        <f t="shared" si="37"/>
        <v>0.0001373598428705547</v>
      </c>
      <c r="D92">
        <f t="shared" si="38"/>
        <v>16</v>
      </c>
      <c r="E92">
        <f ca="1" t="shared" si="24"/>
        <v>0.016173445806275666</v>
      </c>
      <c r="F92">
        <f t="shared" si="25"/>
        <v>0.25877513290041065</v>
      </c>
      <c r="G92">
        <f ca="1" t="shared" si="39"/>
        <v>0.0011826877265598856</v>
      </c>
      <c r="H92">
        <f ca="1" t="shared" si="26"/>
        <v>0.02400184521718218</v>
      </c>
      <c r="I92">
        <f t="shared" si="27"/>
        <v>0.38402952347491487</v>
      </c>
      <c r="J92">
        <f ca="1" t="shared" si="40"/>
        <v>0.0008739369057598683</v>
      </c>
      <c r="K92">
        <f t="shared" si="41"/>
        <v>0.04943880385052644</v>
      </c>
      <c r="L92">
        <f t="shared" si="42"/>
        <v>318.5959804460977</v>
      </c>
      <c r="N92">
        <f t="shared" si="43"/>
        <v>4636384.179203947</v>
      </c>
      <c r="O92">
        <f t="shared" si="28"/>
        <v>2129.5259520483746</v>
      </c>
      <c r="P92">
        <f t="shared" si="29"/>
        <v>6.684095477496656</v>
      </c>
      <c r="Q92">
        <f t="shared" si="30"/>
        <v>6444.249367548265</v>
      </c>
      <c r="R92">
        <f t="shared" si="31"/>
        <v>93780266.06836237</v>
      </c>
      <c r="S92" s="13">
        <f t="shared" si="32"/>
        <v>7228.548689551462</v>
      </c>
      <c r="T92" s="16">
        <f t="shared" si="33"/>
        <v>1.1217053030183384</v>
      </c>
      <c r="U92">
        <f t="shared" si="44"/>
        <v>1031.4040195539021</v>
      </c>
      <c r="V92">
        <f t="shared" si="45"/>
        <v>6413703.349301609</v>
      </c>
      <c r="W92">
        <f t="shared" si="34"/>
        <v>2312.9870509256343</v>
      </c>
      <c r="X92">
        <f t="shared" si="35"/>
        <v>2.242561602509593</v>
      </c>
    </row>
    <row r="93" spans="1:24" ht="12.75">
      <c r="A93">
        <f t="shared" si="36"/>
        <v>8500</v>
      </c>
      <c r="B93">
        <f t="shared" si="23"/>
        <v>0.9957681606051599</v>
      </c>
      <c r="C93">
        <f t="shared" si="37"/>
        <v>0.00013183171077213451</v>
      </c>
      <c r="D93">
        <f t="shared" si="38"/>
        <v>15</v>
      </c>
      <c r="E93">
        <f ca="1" t="shared" si="24"/>
        <v>0.018448390882027543</v>
      </c>
      <c r="F93">
        <f t="shared" si="25"/>
        <v>0.27672586323041315</v>
      </c>
      <c r="G93">
        <f ca="1" t="shared" si="39"/>
        <v>0.0011316408301453992</v>
      </c>
      <c r="H93">
        <f ca="1" t="shared" si="26"/>
        <v>0.024430445427044766</v>
      </c>
      <c r="I93">
        <f t="shared" si="27"/>
        <v>0.3664566814056715</v>
      </c>
      <c r="J93">
        <f ca="1" t="shared" si="40"/>
        <v>0.0008565876650647061</v>
      </c>
      <c r="K93">
        <f t="shared" si="41"/>
        <v>0.048582216185461734</v>
      </c>
      <c r="L93">
        <f t="shared" si="42"/>
        <v>313.6521000610451</v>
      </c>
      <c r="N93">
        <f t="shared" si="43"/>
        <v>4573159.371153234</v>
      </c>
      <c r="O93">
        <f t="shared" si="28"/>
        <v>2115.367989566007</v>
      </c>
      <c r="P93">
        <f t="shared" si="29"/>
        <v>6.744313171039824</v>
      </c>
      <c r="Q93">
        <f t="shared" si="30"/>
        <v>6456.109347990298</v>
      </c>
      <c r="R93">
        <f t="shared" si="31"/>
        <v>94132374.56470245</v>
      </c>
      <c r="S93" s="13">
        <f t="shared" si="32"/>
        <v>7242.308102497072</v>
      </c>
      <c r="T93" s="16">
        <f t="shared" si="33"/>
        <v>1.1217759353396806</v>
      </c>
      <c r="U93">
        <f t="shared" si="44"/>
        <v>1036.3478999389547</v>
      </c>
      <c r="V93">
        <f t="shared" si="45"/>
        <v>6497254.927808996</v>
      </c>
      <c r="W93">
        <f t="shared" si="34"/>
        <v>2328.7846525819245</v>
      </c>
      <c r="X93">
        <f t="shared" si="35"/>
        <v>2.2471070310646644</v>
      </c>
    </row>
    <row r="94" spans="1:24" ht="12.75">
      <c r="A94">
        <f t="shared" si="36"/>
        <v>8600</v>
      </c>
      <c r="B94">
        <f t="shared" si="23"/>
        <v>0.9958947392726089</v>
      </c>
      <c r="C94">
        <f t="shared" si="37"/>
        <v>0.00012657866744891777</v>
      </c>
      <c r="D94">
        <f t="shared" si="38"/>
        <v>14</v>
      </c>
      <c r="E94">
        <f ca="1" t="shared" si="24"/>
        <v>0.021118203407662683</v>
      </c>
      <c r="F94">
        <f t="shared" si="25"/>
        <v>0.29565484770727757</v>
      </c>
      <c r="G94">
        <f ca="1" t="shared" si="39"/>
        <v>0.0010830529442122816</v>
      </c>
      <c r="H94">
        <f ca="1" t="shared" si="26"/>
        <v>0.02478729038820408</v>
      </c>
      <c r="I94">
        <f t="shared" si="27"/>
        <v>0.34702206543485714</v>
      </c>
      <c r="J94">
        <f ca="1" t="shared" si="40"/>
        <v>0.0008396443341710264</v>
      </c>
      <c r="K94">
        <f t="shared" si="41"/>
        <v>0.04774257185129071</v>
      </c>
      <c r="L94">
        <f t="shared" si="42"/>
        <v>308.7938784424989</v>
      </c>
      <c r="N94">
        <f t="shared" si="43"/>
        <v>4510914.773302879</v>
      </c>
      <c r="O94">
        <f t="shared" si="28"/>
        <v>2101.3236575880733</v>
      </c>
      <c r="P94">
        <f t="shared" si="29"/>
        <v>6.804939489690579</v>
      </c>
      <c r="Q94">
        <f t="shared" si="30"/>
        <v>6467.893673686763</v>
      </c>
      <c r="R94">
        <f t="shared" si="31"/>
        <v>94484117.59956178</v>
      </c>
      <c r="S94" s="13">
        <f t="shared" si="32"/>
        <v>7256.064293089232</v>
      </c>
      <c r="T94" s="16">
        <f t="shared" si="33"/>
        <v>1.1218589326242285</v>
      </c>
      <c r="U94">
        <f t="shared" si="44"/>
        <v>1041.2061215575009</v>
      </c>
      <c r="V94">
        <f t="shared" si="45"/>
        <v>6580330.5174861355</v>
      </c>
      <c r="W94">
        <f t="shared" si="34"/>
        <v>2344.4019130510283</v>
      </c>
      <c r="X94">
        <f t="shared" si="35"/>
        <v>2.2516213307929136</v>
      </c>
    </row>
    <row r="95" spans="1:24" ht="12.75">
      <c r="A95">
        <f t="shared" si="36"/>
        <v>8700</v>
      </c>
      <c r="B95">
        <f t="shared" si="23"/>
        <v>0.9960163237357794</v>
      </c>
      <c r="C95">
        <f t="shared" si="37"/>
        <v>0.00012158446317056537</v>
      </c>
      <c r="D95">
        <f t="shared" si="38"/>
        <v>13</v>
      </c>
      <c r="E95">
        <f ca="1" t="shared" si="24"/>
        <v>0.024260870651439115</v>
      </c>
      <c r="F95">
        <f t="shared" si="25"/>
        <v>0.3153913184687085</v>
      </c>
      <c r="G95">
        <f ca="1" t="shared" si="39"/>
        <v>0.0010367976922720733</v>
      </c>
      <c r="H95">
        <f ca="1" t="shared" si="26"/>
        <v>0.02506044060240394</v>
      </c>
      <c r="I95">
        <f t="shared" si="27"/>
        <v>0.3257857278312512</v>
      </c>
      <c r="J95">
        <f ca="1" t="shared" si="40"/>
        <v>0.0008230955239276291</v>
      </c>
      <c r="K95">
        <f t="shared" si="41"/>
        <v>0.04691947632736308</v>
      </c>
      <c r="L95">
        <f t="shared" si="42"/>
        <v>304.01962125736986</v>
      </c>
      <c r="N95">
        <f t="shared" si="43"/>
        <v>4449633.423332891</v>
      </c>
      <c r="O95">
        <f t="shared" si="28"/>
        <v>2087.3920315128676</v>
      </c>
      <c r="P95">
        <f t="shared" si="29"/>
        <v>6.8659780012875276</v>
      </c>
      <c r="Q95">
        <f t="shared" si="30"/>
        <v>6479.603888504355</v>
      </c>
      <c r="R95">
        <f t="shared" si="31"/>
        <v>94835530.39439826</v>
      </c>
      <c r="S95" s="13">
        <f t="shared" si="32"/>
        <v>7269.818693920605</v>
      </c>
      <c r="T95" s="16">
        <f t="shared" si="33"/>
        <v>1.121954184084955</v>
      </c>
      <c r="U95">
        <f t="shared" si="44"/>
        <v>1045.98037874263</v>
      </c>
      <c r="V95">
        <f t="shared" si="45"/>
        <v>6662925.166788869</v>
      </c>
      <c r="W95">
        <f t="shared" si="34"/>
        <v>2359.841141703037</v>
      </c>
      <c r="X95">
        <f t="shared" si="35"/>
        <v>2.256104597812624</v>
      </c>
    </row>
    <row r="96" spans="1:24" ht="12.75">
      <c r="A96">
        <f t="shared" si="36"/>
        <v>8800</v>
      </c>
      <c r="B96">
        <f t="shared" si="23"/>
        <v>0.9961331576918677</v>
      </c>
      <c r="C96">
        <f t="shared" si="37"/>
        <v>0.00011683395608830249</v>
      </c>
      <c r="D96">
        <f t="shared" si="38"/>
        <v>12</v>
      </c>
      <c r="E96">
        <f ca="1" t="shared" si="24"/>
        <v>0.027969531559128735</v>
      </c>
      <c r="F96">
        <f t="shared" si="25"/>
        <v>0.3356343787095448</v>
      </c>
      <c r="G96">
        <f ca="1" t="shared" si="39"/>
        <v>0.000992755341650438</v>
      </c>
      <c r="H96">
        <f ca="1" t="shared" si="26"/>
        <v>0.02523712024855642</v>
      </c>
      <c r="I96">
        <f t="shared" si="27"/>
        <v>0.302845442982677</v>
      </c>
      <c r="J96">
        <f ca="1" t="shared" si="40"/>
        <v>0.0008069302210410954</v>
      </c>
      <c r="K96">
        <f t="shared" si="41"/>
        <v>0.04611254610632199</v>
      </c>
      <c r="L96">
        <f t="shared" si="42"/>
        <v>299.3276736246336</v>
      </c>
      <c r="N96">
        <f t="shared" si="43"/>
        <v>4389298.693844691</v>
      </c>
      <c r="O96">
        <f t="shared" si="28"/>
        <v>2073.5721925332514</v>
      </c>
      <c r="P96">
        <f t="shared" si="29"/>
        <v>6.927432293258581</v>
      </c>
      <c r="Q96">
        <f t="shared" si="30"/>
        <v>6491.241514499587</v>
      </c>
      <c r="R96">
        <f t="shared" si="31"/>
        <v>95186647.98348495</v>
      </c>
      <c r="S96" s="13">
        <f t="shared" si="32"/>
        <v>7283.5727211254</v>
      </c>
      <c r="T96" s="16">
        <f t="shared" si="33"/>
        <v>1.1220615817260797</v>
      </c>
      <c r="U96">
        <f t="shared" si="44"/>
        <v>1050.672326375366</v>
      </c>
      <c r="V96">
        <f t="shared" si="45"/>
        <v>6745034.250361753</v>
      </c>
      <c r="W96">
        <f t="shared" si="34"/>
        <v>2375.1046109489007</v>
      </c>
      <c r="X96">
        <f t="shared" si="35"/>
        <v>2.2605569322860077</v>
      </c>
    </row>
    <row r="97" spans="1:24" ht="12.75">
      <c r="A97">
        <f t="shared" si="36"/>
        <v>8900</v>
      </c>
      <c r="B97">
        <f t="shared" si="23"/>
        <v>0.9962454707186984</v>
      </c>
      <c r="C97">
        <f t="shared" si="37"/>
        <v>0.00011231302683067934</v>
      </c>
      <c r="D97">
        <f t="shared" si="38"/>
        <v>11</v>
      </c>
      <c r="E97">
        <f ca="1" t="shared" si="24"/>
        <v>0.03235377413950469</v>
      </c>
      <c r="F97">
        <f t="shared" si="25"/>
        <v>0.35589151553455156</v>
      </c>
      <c r="G97">
        <f ca="1" t="shared" si="39"/>
        <v>0.0009508124663783503</v>
      </c>
      <c r="H97">
        <f ca="1" t="shared" si="26"/>
        <v>0.025303798110463002</v>
      </c>
      <c r="I97">
        <f t="shared" si="27"/>
        <v>0.278341779215093</v>
      </c>
      <c r="J97">
        <f ca="1" t="shared" si="40"/>
        <v>0.0007911377746672923</v>
      </c>
      <c r="K97">
        <f t="shared" si="41"/>
        <v>0.0453214083316547</v>
      </c>
      <c r="L97">
        <f t="shared" si="42"/>
        <v>294.71641901400136</v>
      </c>
      <c r="N97">
        <f t="shared" si="43"/>
        <v>4329894.284580828</v>
      </c>
      <c r="O97">
        <f t="shared" si="28"/>
        <v>2059.863227727606</v>
      </c>
      <c r="P97">
        <f t="shared" si="29"/>
        <v>6.989305972904571</v>
      </c>
      <c r="Q97">
        <f t="shared" si="30"/>
        <v>6502.808051711777</v>
      </c>
      <c r="R97">
        <f t="shared" si="31"/>
        <v>95537505.20935637</v>
      </c>
      <c r="S97" s="13">
        <f t="shared" si="32"/>
        <v>7297.327774737055</v>
      </c>
      <c r="T97" s="16">
        <f t="shared" si="33"/>
        <v>1.1221810203695204</v>
      </c>
      <c r="U97">
        <f t="shared" si="44"/>
        <v>1055.2835809859985</v>
      </c>
      <c r="V97">
        <f t="shared" si="45"/>
        <v>6826653.456969947</v>
      </c>
      <c r="W97">
        <f t="shared" si="34"/>
        <v>2390.194557075075</v>
      </c>
      <c r="X97">
        <f t="shared" si="35"/>
        <v>2.2649784381576463</v>
      </c>
    </row>
    <row r="98" spans="1:24" ht="12.75">
      <c r="A98">
        <f t="shared" si="36"/>
        <v>9000</v>
      </c>
      <c r="B98">
        <f t="shared" si="23"/>
        <v>0.9963534792191229</v>
      </c>
      <c r="C98">
        <f t="shared" si="37"/>
        <v>0.00010800850042447241</v>
      </c>
      <c r="D98">
        <f t="shared" si="38"/>
        <v>10</v>
      </c>
      <c r="E98">
        <f ca="1" t="shared" si="24"/>
        <v>0.03753906244648997</v>
      </c>
      <c r="F98">
        <f t="shared" si="25"/>
        <v>0.3753906244648997</v>
      </c>
      <c r="G98">
        <f ca="1" t="shared" si="39"/>
        <v>0.0009108616245433211</v>
      </c>
      <c r="H98">
        <f ca="1" t="shared" si="26"/>
        <v>0.02524630566968349</v>
      </c>
      <c r="I98">
        <f t="shared" si="27"/>
        <v>0.2524630566968349</v>
      </c>
      <c r="J98">
        <f ca="1" t="shared" si="40"/>
        <v>0.0007757078833922097</v>
      </c>
      <c r="K98">
        <f t="shared" si="41"/>
        <v>0.04454570044826249</v>
      </c>
      <c r="L98">
        <f t="shared" si="42"/>
        <v>290.1842781808359</v>
      </c>
      <c r="N98">
        <f t="shared" si="43"/>
        <v>4271404.214861344</v>
      </c>
      <c r="O98">
        <f t="shared" si="28"/>
        <v>2046.2642301418482</v>
      </c>
      <c r="P98">
        <f t="shared" si="29"/>
        <v>7.051602667690581</v>
      </c>
      <c r="Q98">
        <f t="shared" si="30"/>
        <v>6514.304978049898</v>
      </c>
      <c r="R98">
        <f t="shared" si="31"/>
        <v>95888136.71977966</v>
      </c>
      <c r="S98" s="13">
        <f t="shared" si="32"/>
        <v>7311.0852390554155</v>
      </c>
      <c r="T98" s="16">
        <f t="shared" si="33"/>
        <v>1.1223123976679457</v>
      </c>
      <c r="U98">
        <f t="shared" si="44"/>
        <v>1059.8157218191639</v>
      </c>
      <c r="V98">
        <f t="shared" si="45"/>
        <v>6907778.777883605</v>
      </c>
      <c r="W98">
        <f t="shared" si="34"/>
        <v>2405.11318105168</v>
      </c>
      <c r="X98">
        <f t="shared" si="35"/>
        <v>2.2693692229091726</v>
      </c>
    </row>
    <row r="99" spans="1:24" ht="12.75">
      <c r="A99">
        <f t="shared" si="36"/>
        <v>9100</v>
      </c>
      <c r="B99">
        <f t="shared" si="23"/>
        <v>0.9964573872939778</v>
      </c>
      <c r="C99">
        <f t="shared" si="37"/>
        <v>0.00010390807485494147</v>
      </c>
      <c r="D99">
        <f t="shared" si="38"/>
        <v>9</v>
      </c>
      <c r="E99">
        <f ca="1" t="shared" si="24"/>
        <v>0.04366172869333762</v>
      </c>
      <c r="F99">
        <f t="shared" si="25"/>
        <v>0.3929555582400386</v>
      </c>
      <c r="G99">
        <f ca="1" t="shared" si="39"/>
        <v>0.0008728010498680768</v>
      </c>
      <c r="H99">
        <f ca="1" t="shared" si="26"/>
        <v>0.025049970452480044</v>
      </c>
      <c r="I99">
        <f t="shared" si="27"/>
        <v>0.22544973407232038</v>
      </c>
      <c r="J99">
        <f ca="1" t="shared" si="40"/>
        <v>0.000760630582612187</v>
      </c>
      <c r="K99">
        <f t="shared" si="41"/>
        <v>0.043785069865650304</v>
      </c>
      <c r="L99">
        <f t="shared" si="42"/>
        <v>285.72970813600966</v>
      </c>
      <c r="N99">
        <f t="shared" si="43"/>
        <v>4213812.816229659</v>
      </c>
      <c r="O99">
        <f t="shared" si="28"/>
        <v>2032.7742988630514</v>
      </c>
      <c r="P99">
        <f t="shared" si="29"/>
        <v>7.114326025543813</v>
      </c>
      <c r="Q99">
        <f t="shared" si="30"/>
        <v>6525.73374926065</v>
      </c>
      <c r="R99">
        <f t="shared" si="31"/>
        <v>96238576.96605904</v>
      </c>
      <c r="S99" s="13">
        <f t="shared" si="32"/>
        <v>7324.846483020623</v>
      </c>
      <c r="T99" s="16">
        <f t="shared" si="33"/>
        <v>1.122455614106308</v>
      </c>
      <c r="U99">
        <f t="shared" si="44"/>
        <v>1064.2702918639902</v>
      </c>
      <c r="V99">
        <f t="shared" si="45"/>
        <v>6988406.495694962</v>
      </c>
      <c r="W99">
        <f t="shared" si="34"/>
        <v>2419.8626493151837</v>
      </c>
      <c r="X99">
        <f t="shared" si="35"/>
        <v>2.2737293973291073</v>
      </c>
    </row>
    <row r="100" spans="1:24" ht="12.75">
      <c r="A100">
        <f t="shared" si="36"/>
        <v>9200</v>
      </c>
      <c r="B100">
        <f t="shared" si="23"/>
        <v>0.9965573875496209</v>
      </c>
      <c r="C100">
        <f t="shared" si="37"/>
        <v>0.00010000025564305126</v>
      </c>
      <c r="D100">
        <f t="shared" si="38"/>
        <v>8</v>
      </c>
      <c r="E100">
        <f ca="1" t="shared" si="24"/>
        <v>0.050854212197061543</v>
      </c>
      <c r="F100">
        <f t="shared" si="25"/>
        <v>0.40683369757649235</v>
      </c>
      <c r="G100">
        <f ca="1" t="shared" si="39"/>
        <v>0.0008365343572249698</v>
      </c>
      <c r="H100">
        <f ca="1" t="shared" si="26"/>
        <v>0.024699657961179684</v>
      </c>
      <c r="I100">
        <f t="shared" si="27"/>
        <v>0.19759726368943747</v>
      </c>
      <c r="J100">
        <f ca="1" t="shared" si="40"/>
        <v>0.0007458962323189942</v>
      </c>
      <c r="K100">
        <f t="shared" si="41"/>
        <v>0.04303917363333131</v>
      </c>
      <c r="L100">
        <f t="shared" si="42"/>
        <v>281.35120114944465</v>
      </c>
      <c r="N100">
        <f t="shared" si="43"/>
        <v>4157104.725301114</v>
      </c>
      <c r="O100">
        <f t="shared" si="28"/>
        <v>2019.392539085177</v>
      </c>
      <c r="P100">
        <f t="shared" si="29"/>
        <v>7.177479715156934</v>
      </c>
      <c r="Q100">
        <f t="shared" si="30"/>
        <v>6537.095798966611</v>
      </c>
      <c r="R100">
        <f t="shared" si="31"/>
        <v>96588860.20250353</v>
      </c>
      <c r="S100" s="13">
        <f t="shared" si="32"/>
        <v>7338.61286059134</v>
      </c>
      <c r="T100" s="16">
        <f t="shared" si="33"/>
        <v>1.1226105729935048</v>
      </c>
      <c r="U100">
        <f t="shared" si="44"/>
        <v>1068.648798850555</v>
      </c>
      <c r="V100">
        <f t="shared" si="45"/>
        <v>7068533.173549101</v>
      </c>
      <c r="W100">
        <f t="shared" si="34"/>
        <v>2434.4450945265467</v>
      </c>
      <c r="X100">
        <f t="shared" si="35"/>
        <v>2.2780590752968144</v>
      </c>
    </row>
    <row r="101" spans="1:24" ht="12.75">
      <c r="A101">
        <f t="shared" si="36"/>
        <v>9300</v>
      </c>
      <c r="B101">
        <f t="shared" si="23"/>
        <v>0.9966536618455014</v>
      </c>
      <c r="C101">
        <f t="shared" si="37"/>
        <v>9.627429588054959E-05</v>
      </c>
      <c r="D101">
        <f t="shared" si="38"/>
        <v>7</v>
      </c>
      <c r="E101">
        <f ca="1" t="shared" si="24"/>
        <v>0.05920949421879096</v>
      </c>
      <c r="F101">
        <f t="shared" si="25"/>
        <v>0.4144664595315367</v>
      </c>
      <c r="G101">
        <f ca="1" t="shared" si="39"/>
        <v>0.0008019702617479905</v>
      </c>
      <c r="H101">
        <f ca="1" t="shared" si="26"/>
        <v>0.024179340801273246</v>
      </c>
      <c r="I101">
        <f t="shared" si="27"/>
        <v>0.16925538560891273</v>
      </c>
      <c r="J101">
        <f ca="1" t="shared" si="40"/>
        <v>0.0007314955052915747</v>
      </c>
      <c r="K101">
        <f t="shared" si="41"/>
        <v>0.04230767812803973</v>
      </c>
      <c r="L101">
        <f t="shared" si="42"/>
        <v>277.0472837861115</v>
      </c>
      <c r="N101">
        <f t="shared" si="43"/>
        <v>4101264.8768075584</v>
      </c>
      <c r="O101">
        <f t="shared" si="28"/>
        <v>2006.118062167403</v>
      </c>
      <c r="P101">
        <f t="shared" si="29"/>
        <v>7.241067426296025</v>
      </c>
      <c r="Q101">
        <f t="shared" si="30"/>
        <v>6548.392538764644</v>
      </c>
      <c r="R101">
        <f t="shared" si="31"/>
        <v>96939020.48690812</v>
      </c>
      <c r="S101" s="13">
        <f t="shared" si="32"/>
        <v>7352.385711125312</v>
      </c>
      <c r="T101" s="16">
        <f t="shared" si="33"/>
        <v>1.1227771804456215</v>
      </c>
      <c r="U101">
        <f t="shared" si="44"/>
        <v>1072.9527162138884</v>
      </c>
      <c r="V101">
        <f t="shared" si="45"/>
        <v>7148155.644770765</v>
      </c>
      <c r="W101">
        <f t="shared" si="34"/>
        <v>2448.862616305783</v>
      </c>
      <c r="X101">
        <f t="shared" si="35"/>
        <v>2.282358373579636</v>
      </c>
    </row>
    <row r="102" spans="1:24" ht="12.75">
      <c r="A102">
        <f t="shared" si="36"/>
        <v>9400</v>
      </c>
      <c r="B102">
        <f t="shared" si="23"/>
        <v>0.9967463819867259</v>
      </c>
      <c r="C102">
        <f t="shared" si="37"/>
        <v>9.272014122452266E-05</v>
      </c>
      <c r="D102">
        <f t="shared" si="38"/>
        <v>6</v>
      </c>
      <c r="E102">
        <f ca="1" t="shared" si="24"/>
        <v>0.06870149694305361</v>
      </c>
      <c r="F102">
        <f t="shared" si="25"/>
        <v>0.41220898165832165</v>
      </c>
      <c r="G102">
        <f ca="1" t="shared" si="39"/>
        <v>0.000769022311168376</v>
      </c>
      <c r="H102">
        <f ca="1" t="shared" si="26"/>
        <v>0.023469962024199327</v>
      </c>
      <c r="I102">
        <f t="shared" si="27"/>
        <v>0.14081977214519598</v>
      </c>
      <c r="J102">
        <f ca="1" t="shared" si="40"/>
        <v>0.0007174193756933168</v>
      </c>
      <c r="K102">
        <f t="shared" si="41"/>
        <v>0.04159025875234642</v>
      </c>
      <c r="L102">
        <f t="shared" si="42"/>
        <v>272.81651597330756</v>
      </c>
      <c r="N102">
        <f t="shared" si="43"/>
        <v>4046278.4968316164</v>
      </c>
      <c r="O102">
        <f t="shared" si="28"/>
        <v>1992.9499856854918</v>
      </c>
      <c r="P102">
        <f t="shared" si="29"/>
        <v>7.305092870112316</v>
      </c>
      <c r="Q102">
        <f t="shared" si="30"/>
        <v>6559.625358375918</v>
      </c>
      <c r="R102">
        <f t="shared" si="31"/>
        <v>97289091.68191543</v>
      </c>
      <c r="S102" s="13">
        <f t="shared" si="32"/>
        <v>7366.166359760486</v>
      </c>
      <c r="T102" s="16">
        <f t="shared" si="33"/>
        <v>1.122955345362019</v>
      </c>
      <c r="U102">
        <f t="shared" si="44"/>
        <v>1077.1834840266922</v>
      </c>
      <c r="V102">
        <f t="shared" si="45"/>
        <v>7227271.002870197</v>
      </c>
      <c r="W102">
        <f t="shared" si="34"/>
        <v>2463.1172819438207</v>
      </c>
      <c r="X102">
        <f t="shared" si="35"/>
        <v>2.2866274116423284</v>
      </c>
    </row>
    <row r="103" spans="1:24" ht="12.75">
      <c r="A103">
        <f t="shared" si="36"/>
        <v>9500</v>
      </c>
      <c r="B103">
        <f t="shared" si="23"/>
        <v>0.9968357103661267</v>
      </c>
      <c r="C103">
        <f t="shared" si="37"/>
        <v>8.93283794007882E-05</v>
      </c>
      <c r="D103">
        <f t="shared" si="38"/>
        <v>5</v>
      </c>
      <c r="E103">
        <f ca="1" t="shared" si="24"/>
        <v>0.0790116602516186</v>
      </c>
      <c r="F103">
        <f t="shared" si="25"/>
        <v>0.395058301258093</v>
      </c>
      <c r="G103">
        <f ca="1" t="shared" si="39"/>
        <v>0.0007376086309716342</v>
      </c>
      <c r="H103">
        <f ca="1" t="shared" si="26"/>
        <v>0.02254177973958496</v>
      </c>
      <c r="I103">
        <f t="shared" si="27"/>
        <v>0.1127088986979248</v>
      </c>
      <c r="J103">
        <f ca="1" t="shared" si="40"/>
        <v>0.000703659108071212</v>
      </c>
      <c r="K103">
        <f t="shared" si="41"/>
        <v>0.040886599644275205</v>
      </c>
      <c r="L103">
        <f t="shared" si="42"/>
        <v>268.6574900980729</v>
      </c>
      <c r="N103">
        <f t="shared" si="43"/>
        <v>3992131.096224478</v>
      </c>
      <c r="O103">
        <f t="shared" si="28"/>
        <v>1979.8874334766313</v>
      </c>
      <c r="P103">
        <f t="shared" si="29"/>
        <v>7.369559779457022</v>
      </c>
      <c r="Q103">
        <f t="shared" si="30"/>
        <v>6570.795625839954</v>
      </c>
      <c r="R103">
        <f t="shared" si="31"/>
        <v>97639107.45714071</v>
      </c>
      <c r="S103" s="13">
        <f t="shared" si="32"/>
        <v>7379.95611779523</v>
      </c>
      <c r="T103" s="16">
        <f t="shared" si="33"/>
        <v>1.1231449793953743</v>
      </c>
      <c r="U103">
        <f t="shared" si="44"/>
        <v>1081.3425099019269</v>
      </c>
      <c r="V103">
        <f t="shared" si="45"/>
        <v>7305876.591912134</v>
      </c>
      <c r="W103">
        <f t="shared" si="34"/>
        <v>2477.2111270925484</v>
      </c>
      <c r="X103">
        <f t="shared" si="35"/>
        <v>2.290866311467974</v>
      </c>
    </row>
    <row r="104" spans="1:24" ht="12.75">
      <c r="A104">
        <f t="shared" si="36"/>
        <v>9600</v>
      </c>
      <c r="B104">
        <f t="shared" si="23"/>
        <v>0.9969218005599313</v>
      </c>
      <c r="C104">
        <f t="shared" si="37"/>
        <v>8.609019380456662E-05</v>
      </c>
      <c r="D104">
        <f t="shared" si="38"/>
        <v>4</v>
      </c>
      <c r="E104">
        <f ca="1" t="shared" si="24"/>
        <v>0.08915213215949314</v>
      </c>
      <c r="F104">
        <f t="shared" si="25"/>
        <v>0.35660852863797254</v>
      </c>
      <c r="G104">
        <f ca="1" t="shared" si="39"/>
        <v>0.0007076516819523927</v>
      </c>
      <c r="H104">
        <f ca="1" t="shared" si="26"/>
        <v>0.02132963187833111</v>
      </c>
      <c r="I104">
        <f t="shared" si="27"/>
        <v>0.08531852751332444</v>
      </c>
      <c r="J104">
        <f ca="1" t="shared" si="40"/>
        <v>0.0006902062467511554</v>
      </c>
      <c r="K104">
        <f t="shared" si="41"/>
        <v>0.04019639339752405</v>
      </c>
      <c r="L104">
        <f t="shared" si="42"/>
        <v>264.5688301336454</v>
      </c>
      <c r="N104">
        <f t="shared" si="43"/>
        <v>3938808.464201306</v>
      </c>
      <c r="O104">
        <f t="shared" si="28"/>
        <v>1966.9295356781392</v>
      </c>
      <c r="P104">
        <f t="shared" si="29"/>
        <v>7.4344719091986615</v>
      </c>
      <c r="Q104">
        <f t="shared" si="30"/>
        <v>6581.904687745987</v>
      </c>
      <c r="R104">
        <f t="shared" si="31"/>
        <v>97989101.29195626</v>
      </c>
      <c r="S104" s="13">
        <f t="shared" si="32"/>
        <v>7393.7562830663865</v>
      </c>
      <c r="T104" s="16">
        <f t="shared" si="33"/>
        <v>1.12334599691665</v>
      </c>
      <c r="U104">
        <f t="shared" si="44"/>
        <v>1085.4311698663544</v>
      </c>
      <c r="V104">
        <f t="shared" si="45"/>
        <v>7383969.9972327</v>
      </c>
      <c r="W104">
        <f t="shared" si="34"/>
        <v>2491.146156433873</v>
      </c>
      <c r="X104">
        <f t="shared" si="35"/>
        <v>2.295075197389623</v>
      </c>
    </row>
    <row r="105" spans="1:24" ht="12.75">
      <c r="A105">
        <f t="shared" si="36"/>
        <v>9700</v>
      </c>
      <c r="B105">
        <f t="shared" si="23"/>
        <v>0.9970047978807727</v>
      </c>
      <c r="C105">
        <f t="shared" si="37"/>
        <v>8.299732084138256E-05</v>
      </c>
      <c r="D105">
        <f t="shared" si="38"/>
        <v>3</v>
      </c>
      <c r="E105">
        <f ca="1" t="shared" si="24"/>
        <v>0.09663625351090482</v>
      </c>
      <c r="F105">
        <f t="shared" si="25"/>
        <v>0.28990876053271447</v>
      </c>
      <c r="G105">
        <f ca="1" t="shared" si="39"/>
        <v>0.0006790780297314302</v>
      </c>
      <c r="H105">
        <f ca="1" t="shared" si="26"/>
        <v>0.019656304157063046</v>
      </c>
      <c r="I105">
        <f t="shared" si="27"/>
        <v>0.05896891247118914</v>
      </c>
      <c r="J105">
        <f ca="1" t="shared" si="40"/>
        <v>0.0006770526056223289</v>
      </c>
      <c r="K105">
        <f t="shared" si="41"/>
        <v>0.039519340791901725</v>
      </c>
      <c r="L105">
        <f t="shared" si="42"/>
        <v>260.549190793893</v>
      </c>
      <c r="N105">
        <f t="shared" si="43"/>
        <v>3886296.662108552</v>
      </c>
      <c r="O105">
        <f t="shared" si="28"/>
        <v>1954.075428760415</v>
      </c>
      <c r="P105">
        <f t="shared" si="29"/>
        <v>7.499833036542352</v>
      </c>
      <c r="Q105">
        <f t="shared" si="30"/>
        <v>6592.953869495833</v>
      </c>
      <c r="R105">
        <f t="shared" si="31"/>
        <v>98339106.47884414</v>
      </c>
      <c r="S105" s="13">
        <f t="shared" si="32"/>
        <v>7407.568140324061</v>
      </c>
      <c r="T105" s="16">
        <f t="shared" si="33"/>
        <v>1.1235583149758215</v>
      </c>
      <c r="U105">
        <f t="shared" si="44"/>
        <v>1089.450809206107</v>
      </c>
      <c r="V105">
        <f t="shared" si="45"/>
        <v>7461549.036489923</v>
      </c>
      <c r="W105">
        <f t="shared" si="34"/>
        <v>2504.924344328603</v>
      </c>
      <c r="X105">
        <f t="shared" si="35"/>
        <v>2.2992541959319532</v>
      </c>
    </row>
    <row r="106" spans="1:24" ht="12.75">
      <c r="A106">
        <f t="shared" si="36"/>
        <v>9800</v>
      </c>
      <c r="B106">
        <f t="shared" si="23"/>
        <v>0.9970848398914389</v>
      </c>
      <c r="C106">
        <f t="shared" si="37"/>
        <v>8.004201066624805E-05</v>
      </c>
      <c r="D106">
        <f t="shared" si="38"/>
        <v>2</v>
      </c>
      <c r="E106">
        <f ca="1" t="shared" si="24"/>
        <v>0.0956051929527418</v>
      </c>
      <c r="F106">
        <f t="shared" si="25"/>
        <v>0.1912103859054836</v>
      </c>
      <c r="G106">
        <f ca="1" t="shared" si="39"/>
        <v>0.0006518181257873727</v>
      </c>
      <c r="H106">
        <f ca="1" t="shared" si="26"/>
        <v>0.01699888893202607</v>
      </c>
      <c r="I106">
        <f t="shared" si="27"/>
        <v>0.03399777786405214</v>
      </c>
      <c r="J106">
        <f ca="1" t="shared" si="40"/>
        <v>0.0006641902583019826</v>
      </c>
      <c r="K106">
        <f t="shared" si="41"/>
        <v>0.03885515053359974</v>
      </c>
      <c r="L106">
        <f t="shared" si="42"/>
        <v>256.59725671470284</v>
      </c>
      <c r="N106">
        <f t="shared" si="43"/>
        <v>3834582.0173576926</v>
      </c>
      <c r="O106">
        <f t="shared" si="28"/>
        <v>1941.3242555544866</v>
      </c>
      <c r="P106">
        <f t="shared" si="29"/>
        <v>7.5656469613505815</v>
      </c>
      <c r="Q106">
        <f t="shared" si="30"/>
        <v>6603.944475593063</v>
      </c>
      <c r="R106">
        <f t="shared" si="31"/>
        <v>98689156.12723628</v>
      </c>
      <c r="S106" s="13">
        <f t="shared" si="32"/>
        <v>7421.3929616023</v>
      </c>
      <c r="T106" s="16">
        <f t="shared" si="33"/>
        <v>1.1237818532591202</v>
      </c>
      <c r="U106">
        <f t="shared" si="44"/>
        <v>1093.402743285297</v>
      </c>
      <c r="V106">
        <f t="shared" si="45"/>
        <v>7538611.751034129</v>
      </c>
      <c r="W106">
        <f t="shared" si="34"/>
        <v>2518.547635445936</v>
      </c>
      <c r="X106">
        <f t="shared" si="35"/>
        <v>2.3034034356622994</v>
      </c>
    </row>
    <row r="107" spans="1:24" ht="12.75">
      <c r="A107">
        <f t="shared" si="36"/>
        <v>9900</v>
      </c>
      <c r="B107">
        <f t="shared" si="23"/>
        <v>0.9971620568824713</v>
      </c>
      <c r="C107">
        <f t="shared" si="37"/>
        <v>7.721699103235835E-05</v>
      </c>
      <c r="D107">
        <f t="shared" si="38"/>
        <v>1</v>
      </c>
      <c r="E107">
        <f ca="1" t="shared" si="24"/>
        <v>0.07243777680435158</v>
      </c>
      <c r="F107">
        <f t="shared" si="25"/>
        <v>0.07243777680435158</v>
      </c>
      <c r="G107">
        <f ca="1" t="shared" si="39"/>
        <v>0.0006258060995543128</v>
      </c>
      <c r="H107">
        <f ca="1" t="shared" si="26"/>
        <v>0.011777560949938528</v>
      </c>
      <c r="I107">
        <f t="shared" si="27"/>
        <v>0.011777560949938528</v>
      </c>
      <c r="J107">
        <f ca="1" t="shared" si="40"/>
        <v>0.0006516115286713432</v>
      </c>
      <c r="K107">
        <f t="shared" si="41"/>
        <v>0.03820353900492839</v>
      </c>
      <c r="L107">
        <f t="shared" si="42"/>
        <v>252.71174166134287</v>
      </c>
      <c r="N107">
        <f t="shared" si="43"/>
        <v>3783651.117520088</v>
      </c>
      <c r="O107">
        <f t="shared" si="28"/>
        <v>1928.6751652744892</v>
      </c>
      <c r="P107">
        <f t="shared" si="29"/>
        <v>7.631917506465103</v>
      </c>
      <c r="Q107">
        <f t="shared" si="30"/>
        <v>6614.877789954018</v>
      </c>
      <c r="R107">
        <f t="shared" si="31"/>
        <v>99039283.16777101</v>
      </c>
      <c r="S107" s="13">
        <f t="shared" si="32"/>
        <v>7435.232006584869</v>
      </c>
      <c r="T107" s="16">
        <f t="shared" si="33"/>
        <v>1.1240165340434132</v>
      </c>
      <c r="U107">
        <f t="shared" si="44"/>
        <v>1097.288258338657</v>
      </c>
      <c r="V107">
        <f t="shared" si="45"/>
        <v>7615156.397585321</v>
      </c>
      <c r="W107">
        <f t="shared" si="34"/>
        <v>2532.0179453742894</v>
      </c>
      <c r="X107">
        <f t="shared" si="35"/>
        <v>2.307523047050441</v>
      </c>
    </row>
    <row r="108" spans="1:24" ht="12.75">
      <c r="A108">
        <f t="shared" si="36"/>
        <v>10000</v>
      </c>
      <c r="B108">
        <f t="shared" si="23"/>
        <v>0.997236572316444</v>
      </c>
      <c r="C108">
        <f t="shared" si="37"/>
        <v>7.451543397274385E-05</v>
      </c>
      <c r="D108">
        <f t="shared" si="38"/>
        <v>0</v>
      </c>
      <c r="E108">
        <f ca="1" t="shared" si="24"/>
        <v>0.012757030250260487</v>
      </c>
      <c r="F108">
        <f t="shared" si="25"/>
        <v>0</v>
      </c>
      <c r="G108">
        <f ca="1" t="shared" si="39"/>
        <v>0.0006009795611337353</v>
      </c>
      <c r="H108">
        <f ca="1" t="shared" si="26"/>
        <v>0.04238321659361106</v>
      </c>
      <c r="I108">
        <f t="shared" si="27"/>
        <v>0</v>
      </c>
      <c r="J108">
        <f ca="1" t="shared" si="40"/>
        <v>0.0006393089817723687</v>
      </c>
      <c r="K108">
        <f t="shared" si="41"/>
        <v>0.03756423002315602</v>
      </c>
      <c r="L108">
        <f t="shared" si="42"/>
        <v>248.89138776085002</v>
      </c>
      <c r="N108">
        <f t="shared" si="43"/>
        <v>3733490.8045778684</v>
      </c>
      <c r="O108">
        <f t="shared" si="28"/>
        <v>1916.1273135353888</v>
      </c>
      <c r="P108">
        <f t="shared" si="29"/>
        <v>7.698648518029561</v>
      </c>
      <c r="Q108">
        <f t="shared" si="30"/>
        <v>6625.7550762367255</v>
      </c>
      <c r="R108">
        <f t="shared" si="31"/>
        <v>99389520.35690343</v>
      </c>
      <c r="S108" s="13">
        <f t="shared" si="32"/>
        <v>7449.086522965531</v>
      </c>
      <c r="T108" s="16">
        <f t="shared" si="33"/>
        <v>1.124262282148292</v>
      </c>
      <c r="U108">
        <f t="shared" si="44"/>
        <v>1101.1086122391498</v>
      </c>
      <c r="V108">
        <f t="shared" si="45"/>
        <v>7691181.440205129</v>
      </c>
      <c r="W108">
        <f t="shared" si="34"/>
        <v>2545.337161214188</v>
      </c>
      <c r="X108">
        <f t="shared" si="35"/>
        <v>2.3116131623365836</v>
      </c>
    </row>
    <row r="109" spans="3:12" ht="12.75">
      <c r="C109" t="s">
        <v>4</v>
      </c>
      <c r="L109" t="s">
        <v>4</v>
      </c>
    </row>
  </sheetData>
  <printOptions/>
  <pageMargins left="0.75" right="0.75" top="1" bottom="1" header="0.5" footer="0.5"/>
  <pageSetup horizontalDpi="600" verticalDpi="600" orientation="landscape" scale="52" r:id="rId1"/>
  <rowBreaks count="1" manualBreakCount="1">
    <brk id="55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Connecticut</dc:creator>
  <cp:keywords/>
  <dc:description/>
  <cp:lastModifiedBy>University of Connecticut</cp:lastModifiedBy>
  <cp:lastPrinted>2005-12-04T21:09:26Z</cp:lastPrinted>
  <dcterms:created xsi:type="dcterms:W3CDTF">2005-04-15T20:10:14Z</dcterms:created>
  <dcterms:modified xsi:type="dcterms:W3CDTF">2005-12-05T21:59:20Z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-418935872</vt:i4>
  </property>
  <property fmtid="{D5CDD505-2E9C-101B-9397-08002B2CF9AE}" pid="3" name="_EmailSubject">
    <vt:lpwstr>final correction of quiz spreadsheet</vt:lpwstr>
  </property>
  <property fmtid="{D5CDD505-2E9C-101B-9397-08002B2CF9AE}" pid="4" name="_AuthorEmail">
    <vt:lpwstr>jimbridgeman@sbcglobal.net</vt:lpwstr>
  </property>
  <property fmtid="{D5CDD505-2E9C-101B-9397-08002B2CF9AE}" pid="5" name="_AuthorEmailDisplayName">
    <vt:lpwstr>jim bridgeman</vt:lpwstr>
  </property>
  <property fmtid="{D5CDD505-2E9C-101B-9397-08002B2CF9AE}" pid="6" name="_ReviewingToolsShownOnce">
    <vt:lpwstr/>
  </property>
</Properties>
</file>