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<sst xmlns="http://schemas.openxmlformats.org/spreadsheetml/2006/main" count="62" uniqueCount="45">
  <si>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2009 etc</t>
  </si>
  <si>
    <t>Invest</t>
  </si>
  <si>
    <t>Revenue</t>
  </si>
  <si>
    <t>Volume</t>
  </si>
  <si>
    <t>price</t>
  </si>
  <si>
    <t>Variable</t>
  </si>
  <si>
    <t>Fixed</t>
  </si>
  <si>
    <t>Profits pre-tax</t>
  </si>
  <si>
    <t>Profits after-tax</t>
  </si>
  <si>
    <t>Tax shield</t>
  </si>
  <si>
    <t>Cash Flow</t>
  </si>
  <si>
    <t>Assume some inflation rate</t>
  </si>
  <si>
    <t>(say 3%) then real OCC is</t>
  </si>
  <si>
    <t>1.25/1.03 - 1 =</t>
  </si>
  <si>
    <t>NPV @ .2136</t>
  </si>
  <si>
    <t>Sensitivity</t>
  </si>
  <si>
    <t>if volume</t>
  </si>
  <si>
    <t xml:space="preserve"> </t>
  </si>
  <si>
    <t>Wait for a year?</t>
  </si>
  <si>
    <t>Assume prob. Low = .25, Medium-.50, High=.25</t>
  </si>
  <si>
    <t>NPV in 2004 is $6.48/1.2136 = $5.34</t>
  </si>
  <si>
    <t>if market volume</t>
  </si>
  <si>
    <t>Sparky volume</t>
  </si>
  <si>
    <t>Our volume will be</t>
  </si>
  <si>
    <t>our price will still be .35</t>
  </si>
  <si>
    <t>Tax-excl. shield</t>
  </si>
  <si>
    <t>(just paste whatever has changed into the table above and recalculate)</t>
  </si>
  <si>
    <r>
      <t>.25*</t>
    </r>
    <r>
      <rPr>
        <sz val="10"/>
        <color indexed="10"/>
        <rFont val="Arial"/>
        <family val="2"/>
      </rPr>
      <t>$0</t>
    </r>
    <r>
      <rPr>
        <sz val="10"/>
        <rFont val="Arial"/>
        <family val="0"/>
      </rPr>
      <t xml:space="preserve"> + .50*$2.64 + .25* $20.63 = $6.48 in 2005</t>
    </r>
  </si>
  <si>
    <t>If market turns out to be low volume, then don't invest</t>
  </si>
  <si>
    <t>$5.34 is larger than base case of $2.64 suggesting maybe to wait a year.</t>
  </si>
  <si>
    <t>First, ignore competition:</t>
  </si>
  <si>
    <t xml:space="preserve">BUT Sparky can come in.  Assume they will have same costs as we do and same build up pattern.   </t>
  </si>
  <si>
    <t>Also assume that they can reach half the ultimate market volume, leaving half for us</t>
  </si>
  <si>
    <t>Sparky won't enter (no profit at such low volume; run same model as above)</t>
  </si>
  <si>
    <r>
      <t>With same probabilities as above: .25*</t>
    </r>
    <r>
      <rPr>
        <sz val="10"/>
        <color indexed="10"/>
        <rFont val="Arial"/>
        <family val="2"/>
      </rPr>
      <t>$(15.36)</t>
    </r>
    <r>
      <rPr>
        <sz val="10"/>
        <rFont val="Arial"/>
        <family val="2"/>
      </rPr>
      <t xml:space="preserve"> + .50*$2.64 + .25*$0.87 = </t>
    </r>
    <r>
      <rPr>
        <sz val="10"/>
        <color indexed="10"/>
        <rFont val="Arial"/>
        <family val="2"/>
      </rPr>
      <t>$(2.30)</t>
    </r>
  </si>
  <si>
    <t>at .35 price they break even (run the same mode as above) so here they will enter</t>
  </si>
  <si>
    <t>This seems to say that with Sparky waiting to take away the profit in the High volume market,</t>
  </si>
  <si>
    <t>it doesn't make sense to enter now.</t>
  </si>
  <si>
    <t>BUT, we made some critical assumptions.  First, if the real risk of low volume is not so bad as 5, 10, 20</t>
  </si>
  <si>
    <r>
      <t xml:space="preserve">then the low volume case NPV is not as bad as </t>
    </r>
    <r>
      <rPr>
        <sz val="10"/>
        <color indexed="10"/>
        <rFont val="Arial"/>
        <family val="2"/>
      </rPr>
      <t xml:space="preserve">$(15.36) </t>
    </r>
    <r>
      <rPr>
        <sz val="10"/>
        <color indexed="8"/>
        <rFont val="Arial"/>
        <family val="2"/>
      </rPr>
      <t xml:space="preserve">in which case the expected value of </t>
    </r>
  </si>
  <si>
    <t xml:space="preserve">entering now might not turn out to be negative.  Second, if Sparky can only get to something less than half  </t>
  </si>
  <si>
    <t>the market in the high volume case because our headstart will give us brand recognition in the market, then</t>
  </si>
  <si>
    <t xml:space="preserve">our NPV in the high volume case will be better than $0.87, which also will tend to make the expected </t>
  </si>
  <si>
    <t>value of entering now higher, maybe positive.</t>
  </si>
  <si>
    <t>There is no clear answer yet without further refinement of these two assumptions.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</si>
</sst>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34">
      <selection activeCell="D59" sqref="D59"/>
    </sheetView>
  </sheetViews>
  <sheetFormatPr defaultColWidth="9.140625" defaultRowHeight="12.75"/>
  <cols>
    <col min="3" max="3" width="7.140625" style="0" customWidth="1"/>
    <col min="4" max="4" width="14.00390625" style="0" customWidth="1"/>
    <col min="10" max="10" width="11.421875" style="0" customWidth="1"/>
  </cols>
  <sheetData>
    <row r="1" spans="5:10" ht="12.75">
      <c r="E1">
        <v>2004</v>
      </c>
      <c r="F1">
        <v>2005</v>
      </c>
      <c r="G1">
        <v>2006</v>
      </c>
      <c r="H1">
        <v>2007</v>
      </c>
      <c r="I1">
        <v>2008</v>
      </c>
      <c r="J1" s="1" t="s">
        <v>0</v>
      </c>
    </row>
    <row r="2" spans="4:5" ht="12.75">
      <c r="D2" t="s">
        <v>1</v>
      </c>
      <c r="E2">
        <v>-20</v>
      </c>
    </row>
    <row r="3" spans="4:10" ht="12.75">
      <c r="D3" t="s">
        <v>3</v>
      </c>
      <c r="F3">
        <v>12.5</v>
      </c>
      <c r="G3">
        <v>25</v>
      </c>
      <c r="H3">
        <v>50</v>
      </c>
      <c r="I3">
        <v>50</v>
      </c>
      <c r="J3">
        <v>50</v>
      </c>
    </row>
    <row r="4" spans="4:10" ht="12.75">
      <c r="D4" t="s">
        <v>4</v>
      </c>
      <c r="F4">
        <v>0.35</v>
      </c>
      <c r="G4">
        <f>F4</f>
        <v>0.35</v>
      </c>
      <c r="H4">
        <f>G4</f>
        <v>0.35</v>
      </c>
      <c r="I4">
        <f>H4</f>
        <v>0.35</v>
      </c>
      <c r="J4">
        <f>I4</f>
        <v>0.35</v>
      </c>
    </row>
    <row r="5" spans="4:10" ht="12.75">
      <c r="D5" t="s">
        <v>2</v>
      </c>
      <c r="F5">
        <f>F3*F4</f>
        <v>4.375</v>
      </c>
      <c r="G5">
        <f>G3*G4</f>
        <v>8.75</v>
      </c>
      <c r="H5">
        <f>H3*H4</f>
        <v>17.5</v>
      </c>
      <c r="I5">
        <f>I3*I4</f>
        <v>17.5</v>
      </c>
      <c r="J5">
        <f>J3*J4</f>
        <v>17.5</v>
      </c>
    </row>
    <row r="6" spans="4:10" ht="12.75">
      <c r="D6" t="s">
        <v>5</v>
      </c>
      <c r="F6">
        <f>-0.12*F3</f>
        <v>-1.5</v>
      </c>
      <c r="G6">
        <f>-0.12*G3</f>
        <v>-3</v>
      </c>
      <c r="H6">
        <f>-0.12*H3</f>
        <v>-6</v>
      </c>
      <c r="I6">
        <f>-0.12*I3</f>
        <v>-6</v>
      </c>
      <c r="J6">
        <f>-0.12*J3</f>
        <v>-6</v>
      </c>
    </row>
    <row r="7" spans="4:10" ht="12.75">
      <c r="D7" t="s">
        <v>6</v>
      </c>
      <c r="E7">
        <f aca="true" t="shared" si="0" ref="E7:J7">-3</f>
        <v>-3</v>
      </c>
      <c r="F7">
        <f t="shared" si="0"/>
        <v>-3</v>
      </c>
      <c r="G7">
        <f t="shared" si="0"/>
        <v>-3</v>
      </c>
      <c r="H7">
        <f t="shared" si="0"/>
        <v>-3</v>
      </c>
      <c r="I7">
        <f t="shared" si="0"/>
        <v>-3</v>
      </c>
      <c r="J7">
        <f t="shared" si="0"/>
        <v>-3</v>
      </c>
    </row>
    <row r="8" spans="4:10" ht="12.75">
      <c r="D8" t="s">
        <v>7</v>
      </c>
      <c r="E8">
        <f aca="true" t="shared" si="1" ref="E8:J8">SUM(E5:E7)</f>
        <v>-3</v>
      </c>
      <c r="F8">
        <f t="shared" si="1"/>
        <v>-0.125</v>
      </c>
      <c r="G8">
        <f t="shared" si="1"/>
        <v>2.75</v>
      </c>
      <c r="H8">
        <f t="shared" si="1"/>
        <v>8.5</v>
      </c>
      <c r="I8">
        <f t="shared" si="1"/>
        <v>8.5</v>
      </c>
      <c r="J8">
        <f t="shared" si="1"/>
        <v>8.5</v>
      </c>
    </row>
    <row r="9" spans="4:10" ht="12.75">
      <c r="D9" t="s">
        <v>25</v>
      </c>
      <c r="E9">
        <f aca="true" t="shared" si="2" ref="E9:J9">-0.3*E8</f>
        <v>0.8999999999999999</v>
      </c>
      <c r="F9">
        <f t="shared" si="2"/>
        <v>0.0375</v>
      </c>
      <c r="G9">
        <f t="shared" si="2"/>
        <v>-0.825</v>
      </c>
      <c r="H9">
        <f t="shared" si="2"/>
        <v>-2.55</v>
      </c>
      <c r="I9">
        <f t="shared" si="2"/>
        <v>-2.55</v>
      </c>
      <c r="J9">
        <f t="shared" si="2"/>
        <v>-2.55</v>
      </c>
    </row>
    <row r="10" spans="4:10" ht="12.75">
      <c r="D10" t="s">
        <v>8</v>
      </c>
      <c r="E10">
        <f aca="true" t="shared" si="3" ref="E10:J10">E8+E9</f>
        <v>-2.1</v>
      </c>
      <c r="F10">
        <f t="shared" si="3"/>
        <v>-0.0875</v>
      </c>
      <c r="G10">
        <f t="shared" si="3"/>
        <v>1.925</v>
      </c>
      <c r="H10">
        <f t="shared" si="3"/>
        <v>5.95</v>
      </c>
      <c r="I10">
        <f t="shared" si="3"/>
        <v>5.95</v>
      </c>
      <c r="J10">
        <f t="shared" si="3"/>
        <v>5.95</v>
      </c>
    </row>
    <row r="11" spans="4:8" ht="12.75">
      <c r="D11" t="s">
        <v>9</v>
      </c>
      <c r="E11">
        <f>5*0.3</f>
        <v>1.5</v>
      </c>
      <c r="F11">
        <f>5*0.3</f>
        <v>1.5</v>
      </c>
      <c r="G11">
        <f>5*0.3</f>
        <v>1.5</v>
      </c>
      <c r="H11">
        <f>5*0.3</f>
        <v>1.5</v>
      </c>
    </row>
    <row r="12" spans="4:13" ht="12.75">
      <c r="D12" t="s">
        <v>10</v>
      </c>
      <c r="E12">
        <f aca="true" t="shared" si="4" ref="E12:J12">E2+E10+E11</f>
        <v>-20.6</v>
      </c>
      <c r="F12">
        <f t="shared" si="4"/>
        <v>1.4125</v>
      </c>
      <c r="G12">
        <f t="shared" si="4"/>
        <v>3.425</v>
      </c>
      <c r="H12">
        <f t="shared" si="4"/>
        <v>7.45</v>
      </c>
      <c r="I12">
        <f t="shared" si="4"/>
        <v>5.95</v>
      </c>
      <c r="J12">
        <f t="shared" si="4"/>
        <v>5.95</v>
      </c>
      <c r="M12" t="s">
        <v>17</v>
      </c>
    </row>
    <row r="13" spans="1:9" ht="12.75">
      <c r="A13" t="s">
        <v>11</v>
      </c>
      <c r="D13" t="s">
        <v>14</v>
      </c>
      <c r="E13" s="2">
        <f>NPV(C15,F12,G12,H12,I13)+E12</f>
        <v>2.642718117818191</v>
      </c>
      <c r="I13">
        <f>J12/C15+I12</f>
        <v>33.806818181818194</v>
      </c>
    </row>
    <row r="14" ht="12.75">
      <c r="A14" t="s">
        <v>12</v>
      </c>
    </row>
    <row r="15" spans="1:3" ht="12.75">
      <c r="A15" t="s">
        <v>13</v>
      </c>
      <c r="C15">
        <f>1.25/1.03-1</f>
        <v>0.21359223300970864</v>
      </c>
    </row>
    <row r="17" spans="4:5" ht="12.75">
      <c r="D17" t="s">
        <v>15</v>
      </c>
      <c r="E17" t="s">
        <v>26</v>
      </c>
    </row>
    <row r="18" spans="4:10" ht="12.75">
      <c r="D18" t="s">
        <v>16</v>
      </c>
      <c r="F18">
        <v>5</v>
      </c>
      <c r="G18">
        <v>10</v>
      </c>
      <c r="H18">
        <v>20</v>
      </c>
      <c r="I18">
        <v>20</v>
      </c>
      <c r="J18">
        <v>20</v>
      </c>
    </row>
    <row r="19" spans="4:5" ht="12.75">
      <c r="D19" t="s">
        <v>14</v>
      </c>
      <c r="E19" s="2">
        <v>-15.345796660363636</v>
      </c>
    </row>
    <row r="20" spans="4:10" ht="12.75">
      <c r="D20" t="s">
        <v>16</v>
      </c>
      <c r="E20" s="2"/>
      <c r="F20">
        <v>12.5</v>
      </c>
      <c r="G20">
        <v>25</v>
      </c>
      <c r="H20">
        <v>50</v>
      </c>
      <c r="I20">
        <v>50</v>
      </c>
      <c r="J20">
        <v>50</v>
      </c>
    </row>
    <row r="21" spans="4:12" ht="12.75">
      <c r="D21" t="s">
        <v>14</v>
      </c>
      <c r="E21" s="2">
        <v>2.642718117818191</v>
      </c>
      <c r="L21" t="s">
        <v>17</v>
      </c>
    </row>
    <row r="22" spans="4:10" ht="12.75">
      <c r="D22" t="s">
        <v>16</v>
      </c>
      <c r="F22">
        <v>20</v>
      </c>
      <c r="G22">
        <v>40</v>
      </c>
      <c r="H22">
        <v>80</v>
      </c>
      <c r="I22">
        <v>80</v>
      </c>
      <c r="J22">
        <v>80</v>
      </c>
    </row>
    <row r="23" spans="4:5" ht="12.75">
      <c r="D23" t="s">
        <v>14</v>
      </c>
      <c r="E23" s="2">
        <v>20.63123289600002</v>
      </c>
    </row>
    <row r="24" spans="6:7" ht="12.75">
      <c r="F24" t="s">
        <v>17</v>
      </c>
      <c r="G24" s="2" t="s">
        <v>17</v>
      </c>
    </row>
    <row r="25" spans="4:5" ht="12.75">
      <c r="D25" t="s">
        <v>18</v>
      </c>
      <c r="E25" t="s">
        <v>30</v>
      </c>
    </row>
    <row r="26" spans="2:4" ht="12.75">
      <c r="B26" t="s">
        <v>17</v>
      </c>
      <c r="D26" t="s">
        <v>19</v>
      </c>
    </row>
    <row r="27" spans="4:9" ht="12.75">
      <c r="D27" s="3" t="s">
        <v>27</v>
      </c>
      <c r="H27" t="s">
        <v>17</v>
      </c>
      <c r="I27" s="4" t="s">
        <v>28</v>
      </c>
    </row>
    <row r="28" ht="12.75">
      <c r="D28" t="s">
        <v>20</v>
      </c>
    </row>
    <row r="29" ht="12.75">
      <c r="D29" t="s">
        <v>29</v>
      </c>
    </row>
    <row r="31" ht="12.75">
      <c r="D31" t="s">
        <v>31</v>
      </c>
    </row>
    <row r="32" ht="12.75">
      <c r="D32" t="s">
        <v>32</v>
      </c>
    </row>
    <row r="33" spans="4:10" ht="12.75">
      <c r="D33" t="s">
        <v>21</v>
      </c>
      <c r="F33">
        <v>5</v>
      </c>
      <c r="G33">
        <v>10</v>
      </c>
      <c r="H33">
        <v>20</v>
      </c>
      <c r="I33">
        <v>20</v>
      </c>
      <c r="J33">
        <v>20</v>
      </c>
    </row>
    <row r="34" spans="4:10" ht="12.75">
      <c r="D34" t="s">
        <v>22</v>
      </c>
      <c r="G34">
        <f>F33/2</f>
        <v>2.5</v>
      </c>
      <c r="H34">
        <f>G33/2</f>
        <v>5</v>
      </c>
      <c r="I34">
        <f>H33/2</f>
        <v>10</v>
      </c>
      <c r="J34">
        <f>I33/2</f>
        <v>10</v>
      </c>
    </row>
    <row r="35" ht="12.75">
      <c r="D35" t="s">
        <v>33</v>
      </c>
    </row>
    <row r="36" spans="4:10" ht="12.75">
      <c r="D36" t="s">
        <v>21</v>
      </c>
      <c r="F36">
        <v>12.5</v>
      </c>
      <c r="G36">
        <v>25</v>
      </c>
      <c r="H36">
        <v>50</v>
      </c>
      <c r="I36">
        <v>50</v>
      </c>
      <c r="J36">
        <v>50</v>
      </c>
    </row>
    <row r="37" spans="4:10" ht="12.75">
      <c r="D37" t="s">
        <v>22</v>
      </c>
      <c r="G37">
        <f>F36/2</f>
        <v>6.25</v>
      </c>
      <c r="H37">
        <f>G36/2</f>
        <v>12.5</v>
      </c>
      <c r="I37">
        <f>H36/2</f>
        <v>25</v>
      </c>
      <c r="J37">
        <f>I36/2</f>
        <v>25</v>
      </c>
    </row>
    <row r="38" ht="12.75">
      <c r="D38" t="s">
        <v>33</v>
      </c>
    </row>
    <row r="39" spans="4:10" ht="12.75">
      <c r="D39" t="s">
        <v>21</v>
      </c>
      <c r="F39">
        <v>20</v>
      </c>
      <c r="G39">
        <v>40</v>
      </c>
      <c r="H39">
        <v>80</v>
      </c>
      <c r="I39">
        <v>80</v>
      </c>
      <c r="J39">
        <v>80</v>
      </c>
    </row>
    <row r="40" spans="4:10" ht="12.75">
      <c r="D40" t="s">
        <v>22</v>
      </c>
      <c r="G40">
        <f>F39/2</f>
        <v>10</v>
      </c>
      <c r="H40">
        <f>G39/2</f>
        <v>20</v>
      </c>
      <c r="I40">
        <f>H39/2</f>
        <v>40</v>
      </c>
      <c r="J40">
        <f>I39/2</f>
        <v>40</v>
      </c>
    </row>
    <row r="41" ht="12.75">
      <c r="D41" t="s">
        <v>35</v>
      </c>
    </row>
    <row r="42" spans="4:10" ht="12.75">
      <c r="D42" t="s">
        <v>23</v>
      </c>
      <c r="F42">
        <f>F39-F40</f>
        <v>20</v>
      </c>
      <c r="G42">
        <f>G39-G40</f>
        <v>30</v>
      </c>
      <c r="H42">
        <f>H39-H40</f>
        <v>60</v>
      </c>
      <c r="I42">
        <f>I39-I40</f>
        <v>40</v>
      </c>
      <c r="J42">
        <f>J39-J40</f>
        <v>40</v>
      </c>
    </row>
    <row r="43" ht="12.75">
      <c r="D43" t="s">
        <v>24</v>
      </c>
    </row>
    <row r="44" spans="4:5" ht="12.75">
      <c r="D44" t="s">
        <v>14</v>
      </c>
      <c r="E44" s="2">
        <v>0.8678513263709178</v>
      </c>
    </row>
    <row r="46" ht="12.75">
      <c r="D46" t="s">
        <v>34</v>
      </c>
    </row>
    <row r="48" ht="12.75">
      <c r="D48" t="s">
        <v>36</v>
      </c>
    </row>
    <row r="49" spans="4:8" ht="12.75">
      <c r="D49" t="s">
        <v>37</v>
      </c>
      <c r="H49" t="s">
        <v>17</v>
      </c>
    </row>
    <row r="51" ht="12.75">
      <c r="D51" t="s">
        <v>38</v>
      </c>
    </row>
    <row r="52" ht="12.75">
      <c r="D52" t="s">
        <v>39</v>
      </c>
    </row>
    <row r="53" ht="12.75">
      <c r="D53" t="s">
        <v>40</v>
      </c>
    </row>
    <row r="54" ht="12.75">
      <c r="D54" t="s">
        <v>41</v>
      </c>
    </row>
    <row r="55" ht="12.75">
      <c r="D55" t="s">
        <v>42</v>
      </c>
    </row>
    <row r="56" ht="12.75">
      <c r="D56" t="s">
        <v>43</v>
      </c>
    </row>
    <row r="58" ht="12.75">
      <c r="D58" t="s">
        <v>44</v>
      </c>
    </row>
  </sheetData>
  <printOptions/>
  <pageMargins left="0.75" right="0.75" top="1" bottom="1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Connecticut</dc:creator>
  <cp:keywords/>
  <dc:description/>
  <cp:lastModifiedBy>University of Connecticut</cp:lastModifiedBy>
  <cp:lastPrinted>2005-11-28T15:01:25Z</cp:lastPrinted>
  <dcterms:created xsi:type="dcterms:W3CDTF">2005-11-23T18:35:17Z</dcterms:created>
  <dcterms:modified xsi:type="dcterms:W3CDTF">2005-11-28T15:08:20Z</dcterms:modified>
  <cp:category/>
  <cp:version/>
  <cp:contentType/>
  <cp:contentStatus/>
</cp:coreProperties>
</file>